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1">Лист2!$A$1:$AF$49</definedName>
  </definedNames>
  <calcPr calcId="125725"/>
</workbook>
</file>

<file path=xl/calcChain.xml><?xml version="1.0" encoding="utf-8"?>
<calcChain xmlns="http://schemas.openxmlformats.org/spreadsheetml/2006/main">
  <c r="V25" i="4"/>
  <c r="V21"/>
  <c r="V30"/>
  <c r="AC44" i="2"/>
  <c r="AB44"/>
  <c r="AA44"/>
  <c r="E39" i="4"/>
  <c r="Q14"/>
  <c r="AB13" i="3"/>
  <c r="AB5"/>
  <c r="P34"/>
  <c r="P22"/>
  <c r="P5"/>
  <c r="P10"/>
  <c r="V13"/>
  <c r="V5"/>
  <c r="J5"/>
  <c r="J22"/>
  <c r="J15"/>
  <c r="I39"/>
  <c r="G15" i="2"/>
  <c r="G11"/>
  <c r="G24"/>
  <c r="S15" i="1"/>
  <c r="S32"/>
  <c r="M41"/>
  <c r="S36"/>
  <c r="F29"/>
  <c r="F27"/>
  <c r="F26"/>
  <c r="Y26"/>
  <c r="F24"/>
  <c r="F23"/>
  <c r="Y23"/>
  <c r="F22"/>
  <c r="F19"/>
  <c r="Y19"/>
  <c r="F18"/>
  <c r="F15"/>
  <c r="F12"/>
  <c r="F11"/>
  <c r="F9"/>
  <c r="F7"/>
  <c r="G10" i="2"/>
  <c r="F6" i="1"/>
  <c r="F5"/>
  <c r="Q39" i="3"/>
  <c r="E39"/>
  <c r="M37" i="1"/>
  <c r="V4" i="4"/>
  <c r="V5"/>
  <c r="V6"/>
  <c r="V10"/>
  <c r="V11"/>
  <c r="V12"/>
  <c r="V13"/>
  <c r="V14"/>
  <c r="V15"/>
  <c r="V16"/>
  <c r="V17"/>
  <c r="V18"/>
  <c r="V19"/>
  <c r="V20"/>
  <c r="V24"/>
  <c r="V26"/>
  <c r="V27"/>
  <c r="V28"/>
  <c r="V29"/>
  <c r="V31"/>
  <c r="V32"/>
  <c r="V33"/>
  <c r="V34"/>
  <c r="V35"/>
  <c r="Q4"/>
  <c r="Q5"/>
  <c r="Q6"/>
  <c r="Q7"/>
  <c r="Q8"/>
  <c r="Q9"/>
  <c r="Q10"/>
  <c r="Q11"/>
  <c r="Q12"/>
  <c r="Q13"/>
  <c r="Q15"/>
  <c r="Q16"/>
  <c r="Q17"/>
  <c r="Q18"/>
  <c r="Q19"/>
  <c r="Q20"/>
  <c r="Q21"/>
  <c r="Q22"/>
  <c r="Q24"/>
  <c r="Q25"/>
  <c r="Q26"/>
  <c r="Q28"/>
  <c r="Q29"/>
  <c r="Q31"/>
  <c r="Q32"/>
  <c r="Q33"/>
  <c r="Q34"/>
  <c r="Q35"/>
  <c r="Q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4"/>
  <c r="N25"/>
  <c r="N26"/>
  <c r="N27"/>
  <c r="N28"/>
  <c r="N29"/>
  <c r="N30"/>
  <c r="N31"/>
  <c r="N32"/>
  <c r="N33"/>
  <c r="N34"/>
  <c r="N35"/>
  <c r="N3"/>
  <c r="M39"/>
  <c r="L39"/>
  <c r="AB34" i="3"/>
  <c r="AB28"/>
  <c r="AB22"/>
  <c r="AB12"/>
  <c r="AA39"/>
  <c r="O39"/>
  <c r="P32"/>
  <c r="P29"/>
  <c r="P28"/>
  <c r="P19"/>
  <c r="P11"/>
  <c r="Y8" i="1"/>
  <c r="Y30"/>
  <c r="Y31"/>
  <c r="Y32"/>
  <c r="Y33"/>
  <c r="Y34"/>
  <c r="Y35"/>
  <c r="Y36"/>
  <c r="Y37"/>
  <c r="V22" i="3"/>
  <c r="V28"/>
  <c r="U39"/>
  <c r="J11"/>
  <c r="J27"/>
  <c r="J28"/>
  <c r="J29"/>
  <c r="J32"/>
  <c r="J34"/>
  <c r="J10"/>
  <c r="D39"/>
  <c r="C39"/>
  <c r="F44" i="2"/>
  <c r="S8" i="1"/>
  <c r="S30"/>
  <c r="S31"/>
  <c r="S33"/>
  <c r="R41"/>
  <c r="L8"/>
  <c r="L30"/>
  <c r="M30"/>
  <c r="L31"/>
  <c r="L32"/>
  <c r="M32"/>
  <c r="L33"/>
  <c r="L34"/>
  <c r="M34"/>
  <c r="L35"/>
  <c r="L36"/>
  <c r="M36"/>
  <c r="L37"/>
  <c r="U39" i="4"/>
  <c r="T39"/>
  <c r="S39"/>
  <c r="C39"/>
  <c r="Y5" i="1"/>
  <c r="Y7"/>
  <c r="Y9"/>
  <c r="L10"/>
  <c r="M10"/>
  <c r="Y11"/>
  <c r="L12"/>
  <c r="M12"/>
  <c r="Y13"/>
  <c r="L14"/>
  <c r="M14"/>
  <c r="Y15"/>
  <c r="S16"/>
  <c r="G19" i="2"/>
  <c r="Y17" i="1"/>
  <c r="S20"/>
  <c r="Y21"/>
  <c r="S24"/>
  <c r="S27"/>
  <c r="Y28"/>
  <c r="G33" i="2"/>
  <c r="G36"/>
  <c r="R39" i="4"/>
  <c r="P39"/>
  <c r="O39"/>
  <c r="G27" i="2"/>
  <c r="G20"/>
  <c r="M8" i="1"/>
  <c r="G16" i="2"/>
  <c r="G32"/>
  <c r="G22"/>
  <c r="M31" i="1"/>
  <c r="M33"/>
  <c r="M35"/>
  <c r="G23" i="2"/>
  <c r="G25"/>
  <c r="G17"/>
  <c r="G8"/>
  <c r="L5" i="1"/>
  <c r="M5"/>
  <c r="L29"/>
  <c r="M29"/>
  <c r="L26"/>
  <c r="M26"/>
  <c r="L23"/>
  <c r="M23"/>
  <c r="L21"/>
  <c r="M21"/>
  <c r="L19"/>
  <c r="M19"/>
  <c r="L17"/>
  <c r="M17"/>
  <c r="L15"/>
  <c r="M15"/>
  <c r="L13"/>
  <c r="M13"/>
  <c r="L11"/>
  <c r="M11"/>
  <c r="L9"/>
  <c r="M9"/>
  <c r="L7"/>
  <c r="M7"/>
  <c r="S28"/>
  <c r="S26"/>
  <c r="S23"/>
  <c r="S21"/>
  <c r="S19"/>
  <c r="S17"/>
  <c r="S14"/>
  <c r="S12"/>
  <c r="S10"/>
  <c r="S7"/>
  <c r="G9" i="2"/>
  <c r="Y29" i="1"/>
  <c r="Y27"/>
  <c r="Y24"/>
  <c r="Y22"/>
  <c r="Y20"/>
  <c r="Y18"/>
  <c r="Y16"/>
  <c r="Y14"/>
  <c r="Y12"/>
  <c r="Y10"/>
  <c r="Y6"/>
  <c r="L28"/>
  <c r="M28"/>
  <c r="L27"/>
  <c r="M27"/>
  <c r="L24"/>
  <c r="M24"/>
  <c r="L22"/>
  <c r="M22"/>
  <c r="L20"/>
  <c r="M20"/>
  <c r="L18"/>
  <c r="M18"/>
  <c r="L16"/>
  <c r="M16"/>
  <c r="L6"/>
  <c r="M6"/>
  <c r="S13"/>
  <c r="AB39" i="3"/>
  <c r="V39"/>
  <c r="P39"/>
  <c r="N39" i="4"/>
  <c r="Q39"/>
  <c r="V39"/>
</calcChain>
</file>

<file path=xl/sharedStrings.xml><?xml version="1.0" encoding="utf-8"?>
<sst xmlns="http://schemas.openxmlformats.org/spreadsheetml/2006/main" count="1428" uniqueCount="94">
  <si>
    <t>Районы</t>
  </si>
  <si>
    <t>Население</t>
  </si>
  <si>
    <t>Заболеваемость</t>
  </si>
  <si>
    <t>Т/П</t>
  </si>
  <si>
    <t>Смертность</t>
  </si>
  <si>
    <t>взросл</t>
  </si>
  <si>
    <t>подр</t>
  </si>
  <si>
    <t>дети</t>
  </si>
  <si>
    <t>итого</t>
  </si>
  <si>
    <t>абс</t>
  </si>
  <si>
    <t>Акшинский</t>
  </si>
  <si>
    <t>-</t>
  </si>
  <si>
    <t>Алек.-Заводский</t>
  </si>
  <si>
    <t>Балейский</t>
  </si>
  <si>
    <t>Борзинский</t>
  </si>
  <si>
    <t>Газ.-Заводский</t>
  </si>
  <si>
    <t>Забайкальский</t>
  </si>
  <si>
    <t>Каларский</t>
  </si>
  <si>
    <t>Калганский</t>
  </si>
  <si>
    <t>Карымский</t>
  </si>
  <si>
    <t>Краснокаменский</t>
  </si>
  <si>
    <t>Красночикойский</t>
  </si>
  <si>
    <t>Кыринский</t>
  </si>
  <si>
    <t>Могочинский</t>
  </si>
  <si>
    <t>Нер.-Заводский</t>
  </si>
  <si>
    <t>Нерчинский</t>
  </si>
  <si>
    <t>Оловяннинский</t>
  </si>
  <si>
    <t>Ононский</t>
  </si>
  <si>
    <t>П-Забайкальский</t>
  </si>
  <si>
    <t>Приаргунский</t>
  </si>
  <si>
    <t>Сретенский</t>
  </si>
  <si>
    <t>Т.-Олекминский</t>
  </si>
  <si>
    <t>Тунгокоченский</t>
  </si>
  <si>
    <t>Улетовский</t>
  </si>
  <si>
    <t>Хилокский</t>
  </si>
  <si>
    <t>Чернышевский</t>
  </si>
  <si>
    <t>г. Чита</t>
  </si>
  <si>
    <t>Читинский</t>
  </si>
  <si>
    <t>Шелопугинский</t>
  </si>
  <si>
    <t>Шилкинский</t>
  </si>
  <si>
    <t>Агинский</t>
  </si>
  <si>
    <t>Дульдургинский</t>
  </si>
  <si>
    <t>Могойтуйский</t>
  </si>
  <si>
    <t>п. Горный</t>
  </si>
  <si>
    <t>Аутопсия</t>
  </si>
  <si>
    <t>Психиатрия</t>
  </si>
  <si>
    <t>Итого:</t>
  </si>
  <si>
    <t>ФЛГ всего населения</t>
  </si>
  <si>
    <t>Рецидивы</t>
  </si>
  <si>
    <t>МБТ (+)</t>
  </si>
  <si>
    <t>МБТ CV</t>
  </si>
  <si>
    <t>Активное выявление</t>
  </si>
  <si>
    <t>ФКТ</t>
  </si>
  <si>
    <t>Госп в/в</t>
  </si>
  <si>
    <t>IV ГДУ, взрослые</t>
  </si>
  <si>
    <t>в/в</t>
  </si>
  <si>
    <t>всего</t>
  </si>
  <si>
    <t>%</t>
  </si>
  <si>
    <t>% охв</t>
  </si>
  <si>
    <t>впер вые</t>
  </si>
  <si>
    <t>Доля ум до 1 г</t>
  </si>
  <si>
    <t>Заболеваемость детей</t>
  </si>
  <si>
    <t>Заболеваемость подростков</t>
  </si>
  <si>
    <t>ФЛГ подрост</t>
  </si>
  <si>
    <t>ТубДs детей</t>
  </si>
  <si>
    <t>ТубДs подр</t>
  </si>
  <si>
    <t>БЦЖ</t>
  </si>
  <si>
    <t>Окружение н/р</t>
  </si>
  <si>
    <t>Доход до фт детей</t>
  </si>
  <si>
    <t>Доход до фт подр</t>
  </si>
  <si>
    <t>матери</t>
  </si>
  <si>
    <t>подл</t>
  </si>
  <si>
    <t>КБ № 3</t>
  </si>
  <si>
    <t>IV ГДУ, дети 0-17 лет</t>
  </si>
  <si>
    <t>Распространённость</t>
  </si>
  <si>
    <t>Распространённость у детей</t>
  </si>
  <si>
    <t>Распространённость у подростков</t>
  </si>
  <si>
    <t>состоит на конец года</t>
  </si>
  <si>
    <t>% охвата ХП</t>
  </si>
  <si>
    <t>Подлежало ХП</t>
  </si>
  <si>
    <t>прошли</t>
  </si>
  <si>
    <t>впервые</t>
  </si>
  <si>
    <t>подлежит</t>
  </si>
  <si>
    <t>CV(+)</t>
  </si>
  <si>
    <t>Ревакцинация БЦЖ 7 лет к отрицат. пробам</t>
  </si>
  <si>
    <t>Ревакцинация БЦЖ 14 лет к отрицат. пробам</t>
  </si>
  <si>
    <t>CV</t>
  </si>
  <si>
    <t>МБТ</t>
  </si>
  <si>
    <t>Клиническое излечение</t>
  </si>
  <si>
    <t>CV(-) МБТ(-)</t>
  </si>
  <si>
    <t>всего контингент</t>
  </si>
  <si>
    <t xml:space="preserve"> </t>
  </si>
  <si>
    <t>Показатели работы по выявлению, диагностике и лечению туберкулёза в Забайкальском крае за 2012-2014 гг.</t>
  </si>
  <si>
    <t>Результаты 
лечения (%)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</si>
</sst>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71" formatCode="_-* #,##0_р_._-;\-* #,##0_р_._-;_-* &quot;-&quot;??_р_._-;_-@_-"/>
  </numFmts>
  <fonts count="1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.5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3" xfId="0" applyFont="1" applyBorder="1" applyAlignment="1">
      <alignment horizontal="center" shrinkToFit="1"/>
    </xf>
    <xf numFmtId="0" fontId="0" fillId="0" borderId="3" xfId="0" applyFill="1" applyBorder="1" applyAlignment="1">
      <alignment horizontal="center" shrinkToFit="1"/>
    </xf>
    <xf numFmtId="0" fontId="1" fillId="0" borderId="3" xfId="0" applyFont="1" applyBorder="1" applyAlignment="1">
      <alignment horizontal="center" shrinkToFit="1"/>
    </xf>
    <xf numFmtId="0" fontId="0" fillId="0" borderId="3" xfId="0" applyNumberFormat="1" applyFont="1" applyBorder="1" applyAlignment="1">
      <alignment horizontal="center" shrinkToFit="1"/>
    </xf>
    <xf numFmtId="164" fontId="0" fillId="0" borderId="3" xfId="0" applyNumberFormat="1" applyFont="1" applyBorder="1" applyAlignment="1">
      <alignment horizontal="center" shrinkToFit="1"/>
    </xf>
    <xf numFmtId="0" fontId="0" fillId="0" borderId="3" xfId="0" applyNumberFormat="1" applyBorder="1" applyAlignment="1">
      <alignment horizontal="center" shrinkToFit="1"/>
    </xf>
    <xf numFmtId="164" fontId="0" fillId="0" borderId="3" xfId="0" applyNumberFormat="1" applyBorder="1" applyAlignment="1">
      <alignment horizontal="center" shrinkToFit="1"/>
    </xf>
    <xf numFmtId="164" fontId="0" fillId="0" borderId="3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4" xfId="0" applyNumberFormat="1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 shrinkToFit="1"/>
    </xf>
    <xf numFmtId="0" fontId="1" fillId="0" borderId="3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 shrinkToFit="1"/>
    </xf>
    <xf numFmtId="1" fontId="1" fillId="0" borderId="3" xfId="0" applyNumberFormat="1" applyFont="1" applyBorder="1" applyAlignment="1">
      <alignment horizontal="center" shrinkToFit="1"/>
    </xf>
    <xf numFmtId="1" fontId="0" fillId="0" borderId="3" xfId="0" applyNumberFormat="1" applyBorder="1" applyAlignment="1">
      <alignment horizontal="center" shrinkToFit="1"/>
    </xf>
    <xf numFmtId="1" fontId="0" fillId="0" borderId="4" xfId="0" applyNumberFormat="1" applyBorder="1" applyAlignment="1">
      <alignment horizontal="center" shrinkToFit="1"/>
    </xf>
    <xf numFmtId="1" fontId="0" fillId="0" borderId="3" xfId="0" applyNumberFormat="1" applyFont="1" applyBorder="1" applyAlignment="1">
      <alignment horizontal="center" shrinkToFi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5" xfId="0" applyFont="1" applyBorder="1" applyAlignment="1">
      <alignment horizontal="center" shrinkToFit="1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shrinkToFit="1"/>
    </xf>
    <xf numFmtId="0" fontId="5" fillId="0" borderId="3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shrinkToFit="1"/>
    </xf>
    <xf numFmtId="0" fontId="5" fillId="0" borderId="3" xfId="0" applyFont="1" applyBorder="1" applyAlignment="1">
      <alignment horizontal="center" shrinkToFit="1"/>
    </xf>
    <xf numFmtId="16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 shrinkToFit="1"/>
    </xf>
    <xf numFmtId="1" fontId="5" fillId="0" borderId="3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 shrinkToFit="1"/>
    </xf>
    <xf numFmtId="1" fontId="5" fillId="0" borderId="4" xfId="0" applyNumberFormat="1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164" fontId="5" fillId="0" borderId="8" xfId="0" applyNumberFormat="1" applyFont="1" applyBorder="1" applyAlignment="1">
      <alignment horizontal="center" shrinkToFit="1"/>
    </xf>
    <xf numFmtId="164" fontId="5" fillId="0" borderId="3" xfId="0" applyNumberFormat="1" applyFont="1" applyFill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0" fillId="0" borderId="0" xfId="0" applyBorder="1"/>
    <xf numFmtId="0" fontId="0" fillId="0" borderId="4" xfId="0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shrinkToFit="1"/>
    </xf>
    <xf numFmtId="164" fontId="0" fillId="0" borderId="0" xfId="0" applyNumberFormat="1" applyFont="1" applyAlignment="1">
      <alignment horizontal="center"/>
    </xf>
    <xf numFmtId="164" fontId="0" fillId="0" borderId="3" xfId="0" applyNumberFormat="1" applyFont="1" applyFill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0" fontId="7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 shrinkToFit="1"/>
    </xf>
    <xf numFmtId="0" fontId="8" fillId="0" borderId="3" xfId="0" applyFont="1" applyBorder="1" applyAlignment="1">
      <alignment horizontal="center"/>
    </xf>
    <xf numFmtId="0" fontId="0" fillId="0" borderId="4" xfId="0" applyFont="1" applyFill="1" applyBorder="1" applyAlignment="1">
      <alignment horizontal="center" shrinkToFit="1"/>
    </xf>
    <xf numFmtId="1" fontId="0" fillId="0" borderId="3" xfId="0" applyNumberFormat="1" applyFont="1" applyFill="1" applyBorder="1" applyAlignment="1">
      <alignment horizontal="center" shrinkToFit="1"/>
    </xf>
    <xf numFmtId="0" fontId="8" fillId="3" borderId="3" xfId="0" applyFont="1" applyFill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 wrapText="1"/>
    </xf>
    <xf numFmtId="171" fontId="5" fillId="0" borderId="3" xfId="1" applyNumberFormat="1" applyFont="1" applyBorder="1" applyAlignment="1">
      <alignment horizontal="center"/>
    </xf>
    <xf numFmtId="164" fontId="5" fillId="0" borderId="9" xfId="0" applyNumberFormat="1" applyFont="1" applyFill="1" applyBorder="1" applyAlignment="1">
      <alignment horizontal="center" shrinkToFit="1"/>
    </xf>
    <xf numFmtId="0" fontId="9" fillId="3" borderId="3" xfId="0" applyFont="1" applyFill="1" applyBorder="1" applyAlignment="1">
      <alignment horizontal="center"/>
    </xf>
    <xf numFmtId="164" fontId="0" fillId="0" borderId="3" xfId="0" applyNumberFormat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1" fontId="0" fillId="2" borderId="3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3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zoomScale="75" zoomScaleNormal="75" workbookViewId="0">
      <selection activeCell="R27" sqref="R27"/>
    </sheetView>
  </sheetViews>
  <sheetFormatPr defaultRowHeight="12.75"/>
  <cols>
    <col min="2" max="2" width="8.28515625" customWidth="1"/>
    <col min="3" max="3" width="7.85546875" customWidth="1"/>
    <col min="4" max="4" width="6.85546875" customWidth="1"/>
    <col min="5" max="5" width="8" customWidth="1"/>
    <col min="6" max="6" width="8.42578125" customWidth="1"/>
    <col min="7" max="7" width="5.85546875" customWidth="1"/>
    <col min="8" max="8" width="6.85546875" customWidth="1"/>
    <col min="9" max="9" width="5.7109375" customWidth="1"/>
    <col min="10" max="10" width="6.85546875" customWidth="1"/>
    <col min="11" max="11" width="6.28515625" customWidth="1"/>
    <col min="12" max="12" width="6.85546875" customWidth="1"/>
    <col min="13" max="13" width="6.7109375" customWidth="1"/>
    <col min="14" max="14" width="5" customWidth="1"/>
    <col min="15" max="15" width="5.85546875" customWidth="1"/>
    <col min="16" max="16" width="5" customWidth="1"/>
    <col min="17" max="17" width="6" customWidth="1"/>
    <col min="18" max="18" width="5.28515625" customWidth="1"/>
    <col min="19" max="19" width="6.42578125" customWidth="1"/>
    <col min="20" max="20" width="6.140625" customWidth="1"/>
    <col min="21" max="21" width="7" customWidth="1"/>
    <col min="22" max="22" width="6.140625" customWidth="1"/>
    <col min="23" max="23" width="7.140625" customWidth="1"/>
    <col min="24" max="24" width="6.28515625" customWidth="1"/>
    <col min="25" max="25" width="6.7109375" customWidth="1"/>
  </cols>
  <sheetData>
    <row r="1" spans="1:25">
      <c r="A1" s="96" t="s">
        <v>92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>
      <c r="A2" s="2"/>
      <c r="B2" s="3"/>
      <c r="C2" s="3"/>
      <c r="D2" s="1"/>
      <c r="E2" s="1"/>
      <c r="F2" s="1"/>
      <c r="G2" s="3"/>
      <c r="H2" s="3"/>
      <c r="I2" s="3"/>
      <c r="J2" s="3"/>
      <c r="K2" s="3"/>
      <c r="L2" s="3"/>
      <c r="M2" s="1"/>
      <c r="N2" s="1"/>
      <c r="O2" s="1"/>
      <c r="P2" s="1"/>
      <c r="Q2" s="1"/>
      <c r="R2" s="1"/>
      <c r="S2" s="1"/>
      <c r="T2" s="3"/>
      <c r="U2" s="3"/>
      <c r="V2" s="3"/>
      <c r="W2" s="3"/>
      <c r="X2" s="3"/>
      <c r="Y2" s="3"/>
    </row>
    <row r="3" spans="1:25">
      <c r="A3" s="98" t="s">
        <v>0</v>
      </c>
      <c r="B3" s="99"/>
      <c r="C3" s="102" t="s">
        <v>1</v>
      </c>
      <c r="D3" s="103"/>
      <c r="E3" s="103"/>
      <c r="F3" s="104"/>
      <c r="G3" s="102" t="s">
        <v>2</v>
      </c>
      <c r="H3" s="105"/>
      <c r="I3" s="105"/>
      <c r="J3" s="105"/>
      <c r="K3" s="105"/>
      <c r="L3" s="106"/>
      <c r="M3" s="4" t="s">
        <v>3</v>
      </c>
      <c r="N3" s="104" t="s">
        <v>4</v>
      </c>
      <c r="O3" s="107"/>
      <c r="P3" s="107"/>
      <c r="Q3" s="107"/>
      <c r="R3" s="107"/>
      <c r="S3" s="108"/>
      <c r="T3" s="109" t="s">
        <v>74</v>
      </c>
      <c r="U3" s="110"/>
      <c r="V3" s="110"/>
      <c r="W3" s="110"/>
      <c r="X3" s="110"/>
      <c r="Y3" s="110"/>
    </row>
    <row r="4" spans="1:25">
      <c r="A4" s="100"/>
      <c r="B4" s="101"/>
      <c r="C4" s="6" t="s">
        <v>5</v>
      </c>
      <c r="D4" s="6" t="s">
        <v>6</v>
      </c>
      <c r="E4" s="6" t="s">
        <v>7</v>
      </c>
      <c r="F4" s="6" t="s">
        <v>8</v>
      </c>
      <c r="G4" s="8" t="s">
        <v>9</v>
      </c>
      <c r="H4" s="7">
        <v>2012</v>
      </c>
      <c r="I4" s="8" t="s">
        <v>9</v>
      </c>
      <c r="J4" s="7">
        <v>2013</v>
      </c>
      <c r="K4" s="8" t="s">
        <v>9</v>
      </c>
      <c r="L4" s="7">
        <v>2014</v>
      </c>
      <c r="M4" s="7">
        <v>2012</v>
      </c>
      <c r="N4" s="8" t="s">
        <v>9</v>
      </c>
      <c r="O4" s="7">
        <v>2012</v>
      </c>
      <c r="P4" s="8" t="s">
        <v>9</v>
      </c>
      <c r="Q4" s="7">
        <v>2013</v>
      </c>
      <c r="R4" s="8" t="s">
        <v>9</v>
      </c>
      <c r="S4" s="7">
        <v>2014</v>
      </c>
      <c r="T4" s="6" t="s">
        <v>9</v>
      </c>
      <c r="U4" s="7">
        <v>2012</v>
      </c>
      <c r="V4" s="6" t="s">
        <v>9</v>
      </c>
      <c r="W4" s="7">
        <v>2013</v>
      </c>
      <c r="X4" s="6" t="s">
        <v>9</v>
      </c>
      <c r="Y4" s="7">
        <v>2014</v>
      </c>
    </row>
    <row r="5" spans="1:25">
      <c r="A5" s="92" t="s">
        <v>10</v>
      </c>
      <c r="B5" s="93"/>
      <c r="C5" s="78">
        <v>7311</v>
      </c>
      <c r="D5" s="78">
        <v>335</v>
      </c>
      <c r="E5" s="78">
        <v>2093</v>
      </c>
      <c r="F5" s="78">
        <f>C5+D5+E5</f>
        <v>9739</v>
      </c>
      <c r="G5" s="10">
        <v>6</v>
      </c>
      <c r="H5" s="11">
        <v>57.71450557906887</v>
      </c>
      <c r="I5" s="10">
        <v>8</v>
      </c>
      <c r="J5" s="11">
        <v>79.968012794882043</v>
      </c>
      <c r="K5" s="10">
        <v>1</v>
      </c>
      <c r="L5" s="11">
        <f>K5*100000/F5</f>
        <v>10.267994660642776</v>
      </c>
      <c r="M5" s="11">
        <f t="shared" ref="M5:M24" si="0">(L5-J5)*100/J5</f>
        <v>-87.159872676866215</v>
      </c>
      <c r="N5" s="6">
        <v>1</v>
      </c>
      <c r="O5" s="14">
        <v>9.619084263178145</v>
      </c>
      <c r="P5" s="12">
        <v>5</v>
      </c>
      <c r="Q5" s="14">
        <v>49.980007996801277</v>
      </c>
      <c r="R5" s="12" t="s">
        <v>11</v>
      </c>
      <c r="S5" s="14" t="s">
        <v>11</v>
      </c>
      <c r="T5" s="7">
        <v>16</v>
      </c>
      <c r="U5" s="11">
        <v>153.90534821085032</v>
      </c>
      <c r="V5" s="10">
        <v>12</v>
      </c>
      <c r="W5" s="11">
        <v>119.95201919232306</v>
      </c>
      <c r="X5" s="10">
        <v>13</v>
      </c>
      <c r="Y5" s="11">
        <f>X5*100000/F5</f>
        <v>133.48393058835609</v>
      </c>
    </row>
    <row r="6" spans="1:25">
      <c r="A6" s="92" t="s">
        <v>12</v>
      </c>
      <c r="B6" s="93"/>
      <c r="C6" s="78">
        <v>6189</v>
      </c>
      <c r="D6" s="78">
        <v>325</v>
      </c>
      <c r="E6" s="78">
        <v>1648</v>
      </c>
      <c r="F6" s="78">
        <f t="shared" ref="F6:F29" si="1">C6+D6+E6</f>
        <v>8162</v>
      </c>
      <c r="G6" s="5">
        <v>10</v>
      </c>
      <c r="H6" s="11">
        <v>117.91062374719962</v>
      </c>
      <c r="I6" s="5">
        <v>7</v>
      </c>
      <c r="J6" s="11">
        <v>84.013442150744126</v>
      </c>
      <c r="K6" s="5">
        <v>4</v>
      </c>
      <c r="L6" s="11">
        <f t="shared" ref="L6:L37" si="2">K6*100000/F6</f>
        <v>49.0075961774075</v>
      </c>
      <c r="M6" s="11">
        <f t="shared" si="0"/>
        <v>-41.666958378548678</v>
      </c>
      <c r="N6" s="6" t="s">
        <v>11</v>
      </c>
      <c r="O6" s="13" t="s">
        <v>11</v>
      </c>
      <c r="P6" s="12">
        <v>1</v>
      </c>
      <c r="Q6" s="13">
        <v>12.00192030724916</v>
      </c>
      <c r="R6" s="12" t="s">
        <v>11</v>
      </c>
      <c r="S6" s="14" t="s">
        <v>11</v>
      </c>
      <c r="T6" s="7">
        <v>21</v>
      </c>
      <c r="U6" s="11">
        <v>247.6123098691192</v>
      </c>
      <c r="V6" s="10">
        <v>22</v>
      </c>
      <c r="W6" s="11">
        <v>264.04224675948154</v>
      </c>
      <c r="X6" s="10">
        <v>19</v>
      </c>
      <c r="Y6" s="11">
        <f t="shared" ref="Y6:Y37" si="3">X6*100000/F6</f>
        <v>232.7860818426856</v>
      </c>
    </row>
    <row r="7" spans="1:25">
      <c r="A7" s="92" t="s">
        <v>13</v>
      </c>
      <c r="B7" s="93"/>
      <c r="C7" s="78">
        <v>14471</v>
      </c>
      <c r="D7" s="78">
        <v>789</v>
      </c>
      <c r="E7" s="78">
        <v>4011</v>
      </c>
      <c r="F7" s="78">
        <f t="shared" si="1"/>
        <v>19271</v>
      </c>
      <c r="G7" s="5">
        <v>34</v>
      </c>
      <c r="H7" s="11">
        <v>170.26390905904151</v>
      </c>
      <c r="I7" s="5">
        <v>31</v>
      </c>
      <c r="J7" s="11">
        <v>157.67254971771527</v>
      </c>
      <c r="K7" s="5">
        <v>31</v>
      </c>
      <c r="L7" s="11">
        <f t="shared" si="2"/>
        <v>160.86347361320119</v>
      </c>
      <c r="M7" s="11">
        <f t="shared" si="0"/>
        <v>2.0237662809402819</v>
      </c>
      <c r="N7" s="7">
        <v>3</v>
      </c>
      <c r="O7" s="14">
        <v>15.02328609344484</v>
      </c>
      <c r="P7" s="7">
        <v>1</v>
      </c>
      <c r="Q7" s="14">
        <v>5.086211281216622</v>
      </c>
      <c r="R7" s="7">
        <v>4</v>
      </c>
      <c r="S7" s="14">
        <f t="shared" ref="S7:S36" si="4">R7*100000/F7</f>
        <v>20.756577240413055</v>
      </c>
      <c r="T7" s="7">
        <v>71</v>
      </c>
      <c r="U7" s="11">
        <v>355.55110421152784</v>
      </c>
      <c r="V7" s="10">
        <v>80</v>
      </c>
      <c r="W7" s="11">
        <v>406.89690249732973</v>
      </c>
      <c r="X7" s="10">
        <v>79</v>
      </c>
      <c r="Y7" s="11">
        <f t="shared" si="3"/>
        <v>409.94240049815784</v>
      </c>
    </row>
    <row r="8" spans="1:25">
      <c r="A8" s="92" t="s">
        <v>14</v>
      </c>
      <c r="B8" s="93"/>
      <c r="C8" s="78">
        <v>36834</v>
      </c>
      <c r="D8" s="78">
        <v>1803</v>
      </c>
      <c r="E8" s="78">
        <v>10699</v>
      </c>
      <c r="F8" s="78">
        <v>49336</v>
      </c>
      <c r="G8" s="5">
        <v>40</v>
      </c>
      <c r="H8" s="11">
        <v>78.806864077861178</v>
      </c>
      <c r="I8" s="5">
        <v>27</v>
      </c>
      <c r="J8" s="11">
        <v>53.90727947929561</v>
      </c>
      <c r="K8" s="5">
        <v>28</v>
      </c>
      <c r="L8" s="11">
        <f t="shared" si="2"/>
        <v>56.753688989784337</v>
      </c>
      <c r="M8" s="11">
        <f t="shared" si="0"/>
        <v>5.2801950645310498</v>
      </c>
      <c r="N8" s="7">
        <v>12</v>
      </c>
      <c r="O8" s="14">
        <v>23.642059223358356</v>
      </c>
      <c r="P8" s="7">
        <v>11</v>
      </c>
      <c r="Q8" s="14">
        <v>21.962224973046361</v>
      </c>
      <c r="R8" s="7">
        <v>5</v>
      </c>
      <c r="S8" s="14">
        <f t="shared" si="4"/>
        <v>10.134587319604346</v>
      </c>
      <c r="T8" s="7">
        <v>96</v>
      </c>
      <c r="U8" s="11">
        <v>189.13647378686684</v>
      </c>
      <c r="V8" s="10">
        <v>61</v>
      </c>
      <c r="W8" s="11">
        <v>121.79052030507528</v>
      </c>
      <c r="X8" s="10">
        <v>88</v>
      </c>
      <c r="Y8" s="11">
        <f t="shared" si="3"/>
        <v>178.36873682503648</v>
      </c>
    </row>
    <row r="9" spans="1:25">
      <c r="A9" s="92" t="s">
        <v>15</v>
      </c>
      <c r="B9" s="93"/>
      <c r="C9" s="78">
        <v>6659</v>
      </c>
      <c r="D9" s="78">
        <v>402</v>
      </c>
      <c r="E9" s="78">
        <v>2112</v>
      </c>
      <c r="F9" s="78">
        <f t="shared" si="1"/>
        <v>9173</v>
      </c>
      <c r="G9" s="5">
        <v>2</v>
      </c>
      <c r="H9" s="11">
        <v>21.258503401360546</v>
      </c>
      <c r="I9" s="5">
        <v>4</v>
      </c>
      <c r="J9" s="11">
        <v>42.684878881656175</v>
      </c>
      <c r="K9" s="5">
        <v>1</v>
      </c>
      <c r="L9" s="11">
        <f t="shared" si="2"/>
        <v>10.901558922925979</v>
      </c>
      <c r="M9" s="11">
        <f t="shared" si="0"/>
        <v>-74.460372833315162</v>
      </c>
      <c r="N9" s="6" t="s">
        <v>11</v>
      </c>
      <c r="O9" s="16" t="s">
        <v>11</v>
      </c>
      <c r="P9" s="6" t="s">
        <v>11</v>
      </c>
      <c r="Q9" s="16" t="s">
        <v>11</v>
      </c>
      <c r="R9" s="6" t="s">
        <v>11</v>
      </c>
      <c r="S9" s="14" t="s">
        <v>11</v>
      </c>
      <c r="T9" s="7">
        <v>7</v>
      </c>
      <c r="U9" s="11">
        <v>74.404761904761898</v>
      </c>
      <c r="V9" s="10">
        <v>9</v>
      </c>
      <c r="W9" s="11">
        <v>96.040977483726394</v>
      </c>
      <c r="X9" s="10">
        <v>8</v>
      </c>
      <c r="Y9" s="11">
        <f t="shared" si="3"/>
        <v>87.212471383407831</v>
      </c>
    </row>
    <row r="10" spans="1:25">
      <c r="A10" s="92" t="s">
        <v>16</v>
      </c>
      <c r="B10" s="93"/>
      <c r="C10" s="78">
        <v>15502</v>
      </c>
      <c r="D10" s="78">
        <v>721</v>
      </c>
      <c r="E10" s="78">
        <v>4993</v>
      </c>
      <c r="F10" s="78">
        <v>21185</v>
      </c>
      <c r="G10" s="5">
        <v>22</v>
      </c>
      <c r="H10" s="11">
        <v>104.88676996424314</v>
      </c>
      <c r="I10" s="5">
        <v>25</v>
      </c>
      <c r="J10" s="11">
        <v>118.39924224484963</v>
      </c>
      <c r="K10" s="5">
        <v>17</v>
      </c>
      <c r="L10" s="11">
        <f t="shared" si="2"/>
        <v>80.245456691054997</v>
      </c>
      <c r="M10" s="11">
        <f t="shared" si="0"/>
        <v>-32.224687278734947</v>
      </c>
      <c r="N10" s="7">
        <v>2</v>
      </c>
      <c r="O10" s="14">
        <v>9.5351609058402857</v>
      </c>
      <c r="P10" s="7">
        <v>3</v>
      </c>
      <c r="Q10" s="14">
        <v>14.207909069381955</v>
      </c>
      <c r="R10" s="7">
        <v>3</v>
      </c>
      <c r="S10" s="14">
        <f t="shared" si="4"/>
        <v>14.160962945480293</v>
      </c>
      <c r="T10" s="7">
        <v>50</v>
      </c>
      <c r="U10" s="11">
        <v>238.37902264600714</v>
      </c>
      <c r="V10" s="10">
        <v>53</v>
      </c>
      <c r="W10" s="11">
        <v>251.00639355908123</v>
      </c>
      <c r="X10" s="10">
        <v>63</v>
      </c>
      <c r="Y10" s="11">
        <f t="shared" si="3"/>
        <v>297.38022185508612</v>
      </c>
    </row>
    <row r="11" spans="1:25">
      <c r="A11" s="90" t="s">
        <v>17</v>
      </c>
      <c r="B11" s="91"/>
      <c r="C11" s="78">
        <v>6154</v>
      </c>
      <c r="D11" s="78">
        <v>291</v>
      </c>
      <c r="E11" s="78">
        <v>1938</v>
      </c>
      <c r="F11" s="78">
        <f t="shared" si="1"/>
        <v>8383</v>
      </c>
      <c r="G11" s="5">
        <v>3</v>
      </c>
      <c r="H11" s="11">
        <v>34.075420263516584</v>
      </c>
      <c r="I11" s="5">
        <v>3</v>
      </c>
      <c r="J11" s="11">
        <v>35.00583430571762</v>
      </c>
      <c r="K11" s="5">
        <v>3</v>
      </c>
      <c r="L11" s="11">
        <f t="shared" si="2"/>
        <v>35.786711201240607</v>
      </c>
      <c r="M11" s="11">
        <f t="shared" si="0"/>
        <v>2.230704998210665</v>
      </c>
      <c r="N11" s="6">
        <v>1</v>
      </c>
      <c r="O11" s="14">
        <v>11.358473421172194</v>
      </c>
      <c r="P11" s="6"/>
      <c r="Q11" s="14">
        <v>0</v>
      </c>
      <c r="R11" s="6" t="s">
        <v>11</v>
      </c>
      <c r="S11" s="14" t="s">
        <v>11</v>
      </c>
      <c r="T11" s="7">
        <v>10</v>
      </c>
      <c r="U11" s="11">
        <v>113.58473421172195</v>
      </c>
      <c r="V11" s="10">
        <v>10</v>
      </c>
      <c r="W11" s="11">
        <v>116.68611435239207</v>
      </c>
      <c r="X11" s="10">
        <v>11</v>
      </c>
      <c r="Y11" s="11">
        <f t="shared" si="3"/>
        <v>131.21794107121556</v>
      </c>
    </row>
    <row r="12" spans="1:25">
      <c r="A12" s="92" t="s">
        <v>18</v>
      </c>
      <c r="B12" s="93"/>
      <c r="C12" s="78">
        <v>6106</v>
      </c>
      <c r="D12" s="78">
        <v>353</v>
      </c>
      <c r="E12" s="78">
        <v>1824</v>
      </c>
      <c r="F12" s="78">
        <f t="shared" si="1"/>
        <v>8283</v>
      </c>
      <c r="G12" s="5">
        <v>10</v>
      </c>
      <c r="H12" s="11">
        <v>116.22501162250116</v>
      </c>
      <c r="I12" s="5">
        <v>9</v>
      </c>
      <c r="J12" s="11">
        <v>107.02818408847664</v>
      </c>
      <c r="K12" s="5">
        <v>6</v>
      </c>
      <c r="L12" s="11">
        <f t="shared" si="2"/>
        <v>72.437522636725831</v>
      </c>
      <c r="M12" s="11">
        <f t="shared" si="0"/>
        <v>-32.319208016419168</v>
      </c>
      <c r="N12" s="6">
        <v>1</v>
      </c>
      <c r="O12" s="14">
        <v>11.622501162250117</v>
      </c>
      <c r="P12" s="6">
        <v>3</v>
      </c>
      <c r="Q12" s="14">
        <v>35.676061362825543</v>
      </c>
      <c r="R12" s="6">
        <v>2</v>
      </c>
      <c r="S12" s="14">
        <f t="shared" si="4"/>
        <v>24.145840878908608</v>
      </c>
      <c r="T12" s="7">
        <v>24</v>
      </c>
      <c r="U12" s="11">
        <v>278.94002789400281</v>
      </c>
      <c r="V12" s="10">
        <v>17</v>
      </c>
      <c r="W12" s="11">
        <v>202.16434772267809</v>
      </c>
      <c r="X12" s="10">
        <v>16</v>
      </c>
      <c r="Y12" s="11">
        <f t="shared" si="3"/>
        <v>193.16672703126886</v>
      </c>
    </row>
    <row r="13" spans="1:25">
      <c r="A13" s="92" t="s">
        <v>19</v>
      </c>
      <c r="B13" s="93"/>
      <c r="C13" s="78">
        <v>27202</v>
      </c>
      <c r="D13" s="78">
        <v>1188</v>
      </c>
      <c r="E13" s="78">
        <v>7759</v>
      </c>
      <c r="F13" s="78">
        <v>36149</v>
      </c>
      <c r="G13" s="5">
        <v>36</v>
      </c>
      <c r="H13" s="11">
        <v>97.964515075650382</v>
      </c>
      <c r="I13" s="5">
        <v>29</v>
      </c>
      <c r="J13" s="11">
        <v>79.506511309115837</v>
      </c>
      <c r="K13" s="5">
        <v>32</v>
      </c>
      <c r="L13" s="11">
        <f t="shared" si="2"/>
        <v>88.522504080334173</v>
      </c>
      <c r="M13" s="11">
        <f t="shared" si="0"/>
        <v>11.339942632075477</v>
      </c>
      <c r="N13" s="7">
        <v>7</v>
      </c>
      <c r="O13" s="15">
        <v>19.048655709154239</v>
      </c>
      <c r="P13" s="7">
        <v>8</v>
      </c>
      <c r="Q13" s="15">
        <v>21.932830705962989</v>
      </c>
      <c r="R13" s="33">
        <v>4</v>
      </c>
      <c r="S13" s="14">
        <f t="shared" si="4"/>
        <v>11.065313010041772</v>
      </c>
      <c r="T13" s="7">
        <v>105</v>
      </c>
      <c r="U13" s="11">
        <v>285.72983563731361</v>
      </c>
      <c r="V13" s="10">
        <v>87</v>
      </c>
      <c r="W13" s="11">
        <v>238.51953392734751</v>
      </c>
      <c r="X13" s="10">
        <v>81</v>
      </c>
      <c r="Y13" s="11">
        <f t="shared" si="3"/>
        <v>224.07258845334587</v>
      </c>
    </row>
    <row r="14" spans="1:25">
      <c r="A14" s="94" t="s">
        <v>20</v>
      </c>
      <c r="B14" s="95"/>
      <c r="C14" s="78">
        <v>47501</v>
      </c>
      <c r="D14" s="78">
        <v>2134</v>
      </c>
      <c r="E14" s="78">
        <v>12364</v>
      </c>
      <c r="F14" s="78">
        <v>61999</v>
      </c>
      <c r="G14" s="5">
        <v>14</v>
      </c>
      <c r="H14" s="11">
        <v>21.990104452996153</v>
      </c>
      <c r="I14" s="5">
        <v>30</v>
      </c>
      <c r="J14" s="11">
        <v>47.624339212293428</v>
      </c>
      <c r="K14" s="5">
        <v>22</v>
      </c>
      <c r="L14" s="11">
        <f t="shared" si="2"/>
        <v>35.484443297472538</v>
      </c>
      <c r="M14" s="11">
        <f t="shared" si="0"/>
        <v>-25.490948778743746</v>
      </c>
      <c r="N14" s="7">
        <v>3</v>
      </c>
      <c r="O14" s="14">
        <v>4.7121652399277467</v>
      </c>
      <c r="P14" s="7">
        <v>5</v>
      </c>
      <c r="Q14" s="14">
        <v>7.937389868715572</v>
      </c>
      <c r="R14" s="7">
        <v>3</v>
      </c>
      <c r="S14" s="14">
        <f t="shared" si="4"/>
        <v>4.8387877223826194</v>
      </c>
      <c r="T14" s="7">
        <v>53</v>
      </c>
      <c r="U14" s="11">
        <v>83.248252572056856</v>
      </c>
      <c r="V14" s="10">
        <v>52</v>
      </c>
      <c r="W14" s="11">
        <v>82.548854634641941</v>
      </c>
      <c r="X14" s="10">
        <v>43</v>
      </c>
      <c r="Y14" s="11">
        <f t="shared" si="3"/>
        <v>69.355957354150874</v>
      </c>
    </row>
    <row r="15" spans="1:25">
      <c r="A15" s="90" t="s">
        <v>21</v>
      </c>
      <c r="B15" s="91"/>
      <c r="C15" s="78">
        <v>14383</v>
      </c>
      <c r="D15" s="78">
        <v>711</v>
      </c>
      <c r="E15" s="78">
        <v>3666</v>
      </c>
      <c r="F15" s="78">
        <f t="shared" si="1"/>
        <v>18760</v>
      </c>
      <c r="G15" s="18">
        <v>4</v>
      </c>
      <c r="H15" s="11">
        <v>20.831163420477033</v>
      </c>
      <c r="I15" s="18">
        <v>6</v>
      </c>
      <c r="J15" s="11">
        <v>31.700744967506736</v>
      </c>
      <c r="K15" s="18">
        <v>2</v>
      </c>
      <c r="L15" s="11">
        <f t="shared" si="2"/>
        <v>10.660980810234541</v>
      </c>
      <c r="M15" s="11">
        <f t="shared" si="0"/>
        <v>-66.369936034115128</v>
      </c>
      <c r="N15" s="17">
        <v>1</v>
      </c>
      <c r="O15" s="16">
        <v>5.2077908551192582</v>
      </c>
      <c r="P15" s="17" t="s">
        <v>11</v>
      </c>
      <c r="Q15" s="16" t="s">
        <v>11</v>
      </c>
      <c r="R15" s="17">
        <v>1</v>
      </c>
      <c r="S15" s="14">
        <f t="shared" si="4"/>
        <v>5.3304904051172706</v>
      </c>
      <c r="T15" s="7">
        <v>11</v>
      </c>
      <c r="U15" s="11">
        <v>57.285699406311842</v>
      </c>
      <c r="V15" s="10">
        <v>12</v>
      </c>
      <c r="W15" s="11">
        <v>63.401489935013473</v>
      </c>
      <c r="X15" s="10">
        <v>7</v>
      </c>
      <c r="Y15" s="11">
        <f t="shared" si="3"/>
        <v>37.313432835820898</v>
      </c>
    </row>
    <row r="16" spans="1:25">
      <c r="A16" s="92" t="s">
        <v>22</v>
      </c>
      <c r="B16" s="93"/>
      <c r="C16" s="78">
        <v>9878</v>
      </c>
      <c r="D16" s="78">
        <v>409</v>
      </c>
      <c r="E16" s="78">
        <v>2866</v>
      </c>
      <c r="F16" s="78">
        <v>13153</v>
      </c>
      <c r="G16" s="5">
        <v>8</v>
      </c>
      <c r="H16" s="11">
        <v>59.386830970232353</v>
      </c>
      <c r="I16" s="5">
        <v>5</v>
      </c>
      <c r="J16" s="11">
        <v>37.613781689611073</v>
      </c>
      <c r="K16" s="5">
        <v>3</v>
      </c>
      <c r="L16" s="11">
        <f t="shared" si="2"/>
        <v>22.808484756329353</v>
      </c>
      <c r="M16" s="11">
        <f t="shared" si="0"/>
        <v>-39.36136242682278</v>
      </c>
      <c r="N16" s="6" t="s">
        <v>11</v>
      </c>
      <c r="O16" s="15" t="s">
        <v>11</v>
      </c>
      <c r="P16" s="6">
        <v>2</v>
      </c>
      <c r="Q16" s="15">
        <v>15.04551267584443</v>
      </c>
      <c r="R16" s="6">
        <v>1</v>
      </c>
      <c r="S16" s="14">
        <f t="shared" si="4"/>
        <v>7.6028282521097852</v>
      </c>
      <c r="T16" s="7">
        <v>23</v>
      </c>
      <c r="U16" s="11">
        <v>170.737139039418</v>
      </c>
      <c r="V16" s="10">
        <v>13</v>
      </c>
      <c r="W16" s="11">
        <v>97.795832392988785</v>
      </c>
      <c r="X16" s="10">
        <v>15</v>
      </c>
      <c r="Y16" s="11">
        <f t="shared" si="3"/>
        <v>114.04242378164678</v>
      </c>
    </row>
    <row r="17" spans="1:25">
      <c r="A17" s="92" t="s">
        <v>23</v>
      </c>
      <c r="B17" s="93"/>
      <c r="C17" s="78">
        <v>19236</v>
      </c>
      <c r="D17" s="78">
        <v>875</v>
      </c>
      <c r="E17" s="78">
        <v>5384</v>
      </c>
      <c r="F17" s="78">
        <v>25495</v>
      </c>
      <c r="G17" s="5">
        <v>23</v>
      </c>
      <c r="H17" s="11">
        <v>89.998434809829391</v>
      </c>
      <c r="I17" s="5">
        <v>22</v>
      </c>
      <c r="J17" s="11">
        <v>85.930786657292401</v>
      </c>
      <c r="K17" s="5">
        <v>22</v>
      </c>
      <c r="L17" s="11">
        <f t="shared" si="2"/>
        <v>86.291429692096486</v>
      </c>
      <c r="M17" s="11">
        <f t="shared" si="0"/>
        <v>0.4196901353206442</v>
      </c>
      <c r="N17" s="7">
        <v>2</v>
      </c>
      <c r="O17" s="14">
        <v>7.825950853028643</v>
      </c>
      <c r="P17" s="7">
        <v>9</v>
      </c>
      <c r="Q17" s="14">
        <v>35.153503632528711</v>
      </c>
      <c r="R17" s="7">
        <v>9</v>
      </c>
      <c r="S17" s="14">
        <f t="shared" si="4"/>
        <v>35.301039419494018</v>
      </c>
      <c r="T17" s="7">
        <v>51</v>
      </c>
      <c r="U17" s="11">
        <v>199.56174675223039</v>
      </c>
      <c r="V17" s="10">
        <v>43</v>
      </c>
      <c r="W17" s="11">
        <v>167.95562846652606</v>
      </c>
      <c r="X17" s="10">
        <v>40</v>
      </c>
      <c r="Y17" s="11">
        <f t="shared" si="3"/>
        <v>156.89350853108454</v>
      </c>
    </row>
    <row r="18" spans="1:25">
      <c r="A18" s="92" t="s">
        <v>24</v>
      </c>
      <c r="B18" s="93"/>
      <c r="C18" s="78">
        <v>7316</v>
      </c>
      <c r="D18" s="78">
        <v>407</v>
      </c>
      <c r="E18" s="78">
        <v>2300</v>
      </c>
      <c r="F18" s="78">
        <f t="shared" si="1"/>
        <v>10023</v>
      </c>
      <c r="G18" s="5">
        <v>14</v>
      </c>
      <c r="H18" s="11">
        <v>133.39685564554549</v>
      </c>
      <c r="I18" s="5">
        <v>8</v>
      </c>
      <c r="J18" s="11">
        <v>78.071630721186693</v>
      </c>
      <c r="K18" s="5">
        <v>5</v>
      </c>
      <c r="L18" s="11">
        <f t="shared" si="2"/>
        <v>49.885263893045995</v>
      </c>
      <c r="M18" s="11">
        <f t="shared" si="0"/>
        <v>-36.103212610994717</v>
      </c>
      <c r="N18" s="6">
        <v>2</v>
      </c>
      <c r="O18" s="14">
        <v>19.056693663649355</v>
      </c>
      <c r="P18" s="6">
        <v>1</v>
      </c>
      <c r="Q18" s="14">
        <v>9.7589538401483367</v>
      </c>
      <c r="R18" s="6" t="s">
        <v>11</v>
      </c>
      <c r="S18" s="14" t="s">
        <v>11</v>
      </c>
      <c r="T18" s="7">
        <v>26</v>
      </c>
      <c r="U18" s="11">
        <v>247.73701762744165</v>
      </c>
      <c r="V18" s="10">
        <v>15</v>
      </c>
      <c r="W18" s="11">
        <v>146.38430760222505</v>
      </c>
      <c r="X18" s="10">
        <v>15</v>
      </c>
      <c r="Y18" s="11">
        <f t="shared" si="3"/>
        <v>149.65579167913799</v>
      </c>
    </row>
    <row r="19" spans="1:25">
      <c r="A19" s="92" t="s">
        <v>25</v>
      </c>
      <c r="B19" s="93"/>
      <c r="C19" s="78">
        <v>20633</v>
      </c>
      <c r="D19" s="78">
        <v>1009</v>
      </c>
      <c r="E19" s="78">
        <v>5990</v>
      </c>
      <c r="F19" s="78">
        <f t="shared" si="1"/>
        <v>27632</v>
      </c>
      <c r="G19" s="5">
        <v>28</v>
      </c>
      <c r="H19" s="11">
        <v>99.580339995732274</v>
      </c>
      <c r="I19" s="5">
        <v>14</v>
      </c>
      <c r="J19" s="11">
        <v>50.066158852769732</v>
      </c>
      <c r="K19" s="5">
        <v>16</v>
      </c>
      <c r="L19" s="11">
        <f t="shared" si="2"/>
        <v>57.903879559930516</v>
      </c>
      <c r="M19" s="11">
        <f t="shared" si="0"/>
        <v>15.654727438166928</v>
      </c>
      <c r="N19" s="7">
        <v>8</v>
      </c>
      <c r="O19" s="14">
        <v>28.451525713066363</v>
      </c>
      <c r="P19" s="7">
        <v>9</v>
      </c>
      <c r="Q19" s="14">
        <v>32.1853878339234</v>
      </c>
      <c r="R19" s="7">
        <v>9</v>
      </c>
      <c r="S19" s="14">
        <f t="shared" si="4"/>
        <v>32.570932252460914</v>
      </c>
      <c r="T19" s="7">
        <v>68</v>
      </c>
      <c r="U19" s="11">
        <v>241.83796856106409</v>
      </c>
      <c r="V19" s="10">
        <v>54</v>
      </c>
      <c r="W19" s="11">
        <v>193.1123270035404</v>
      </c>
      <c r="X19" s="10">
        <v>48</v>
      </c>
      <c r="Y19" s="11">
        <f t="shared" si="3"/>
        <v>173.71163867979155</v>
      </c>
    </row>
    <row r="20" spans="1:25">
      <c r="A20" s="92" t="s">
        <v>26</v>
      </c>
      <c r="B20" s="93"/>
      <c r="C20" s="78">
        <v>29215</v>
      </c>
      <c r="D20" s="78">
        <v>1049</v>
      </c>
      <c r="E20" s="78">
        <v>6823</v>
      </c>
      <c r="F20" s="78">
        <v>38859</v>
      </c>
      <c r="G20" s="5">
        <v>38</v>
      </c>
      <c r="H20" s="11">
        <v>92.513694461351193</v>
      </c>
      <c r="I20" s="5">
        <v>33</v>
      </c>
      <c r="J20" s="11">
        <v>82.698476343223732</v>
      </c>
      <c r="K20" s="5">
        <v>25</v>
      </c>
      <c r="L20" s="11">
        <f t="shared" si="2"/>
        <v>64.335160451890161</v>
      </c>
      <c r="M20" s="11">
        <f t="shared" si="0"/>
        <v>-22.205144161447723</v>
      </c>
      <c r="N20" s="7">
        <v>5</v>
      </c>
      <c r="O20" s="15">
        <v>12.172854534388314</v>
      </c>
      <c r="P20" s="7">
        <v>2</v>
      </c>
      <c r="Q20" s="15">
        <v>5.0120288692862873</v>
      </c>
      <c r="R20" s="7">
        <v>2</v>
      </c>
      <c r="S20" s="14">
        <f t="shared" si="4"/>
        <v>5.1468128361512138</v>
      </c>
      <c r="T20" s="7">
        <v>113</v>
      </c>
      <c r="U20" s="11">
        <v>275.1065124771759</v>
      </c>
      <c r="V20" s="10">
        <v>99</v>
      </c>
      <c r="W20" s="11">
        <v>248.09542902967121</v>
      </c>
      <c r="X20" s="10">
        <v>88</v>
      </c>
      <c r="Y20" s="11">
        <f t="shared" si="3"/>
        <v>226.4597647906534</v>
      </c>
    </row>
    <row r="21" spans="1:25">
      <c r="A21" s="92" t="s">
        <v>27</v>
      </c>
      <c r="B21" s="93"/>
      <c r="C21" s="78">
        <v>7548</v>
      </c>
      <c r="D21" s="78">
        <v>409</v>
      </c>
      <c r="E21" s="78">
        <v>2412</v>
      </c>
      <c r="F21" s="78">
        <v>10369</v>
      </c>
      <c r="G21" s="5">
        <v>5</v>
      </c>
      <c r="H21" s="11">
        <v>45.896823939783367</v>
      </c>
      <c r="I21" s="5">
        <v>14</v>
      </c>
      <c r="J21" s="11">
        <v>132.23764994804949</v>
      </c>
      <c r="K21" s="5">
        <v>7</v>
      </c>
      <c r="L21" s="11">
        <f t="shared" si="2"/>
        <v>67.508920821680007</v>
      </c>
      <c r="M21" s="11">
        <f t="shared" si="0"/>
        <v>-48.948789661490984</v>
      </c>
      <c r="N21" s="6">
        <v>1</v>
      </c>
      <c r="O21" s="14">
        <v>9.1793647879566738</v>
      </c>
      <c r="P21" s="6">
        <v>2</v>
      </c>
      <c r="Q21" s="14">
        <v>18.891092849721357</v>
      </c>
      <c r="R21" s="6">
        <v>1</v>
      </c>
      <c r="S21" s="14">
        <f t="shared" si="4"/>
        <v>9.644131545954286</v>
      </c>
      <c r="T21" s="7">
        <v>16</v>
      </c>
      <c r="U21" s="11">
        <v>146.86983660730678</v>
      </c>
      <c r="V21" s="10">
        <v>16</v>
      </c>
      <c r="W21" s="11">
        <v>151.12874279777085</v>
      </c>
      <c r="X21" s="10">
        <v>14</v>
      </c>
      <c r="Y21" s="11">
        <f t="shared" si="3"/>
        <v>135.01784164336001</v>
      </c>
    </row>
    <row r="22" spans="1:25">
      <c r="A22" s="92" t="s">
        <v>28</v>
      </c>
      <c r="B22" s="93"/>
      <c r="C22" s="78">
        <v>26735</v>
      </c>
      <c r="D22" s="78">
        <v>1329</v>
      </c>
      <c r="E22" s="78">
        <v>7676</v>
      </c>
      <c r="F22" s="78">
        <f t="shared" si="1"/>
        <v>35740</v>
      </c>
      <c r="G22" s="5">
        <v>22</v>
      </c>
      <c r="H22" s="11">
        <v>59.467495607514529</v>
      </c>
      <c r="I22" s="5">
        <v>16</v>
      </c>
      <c r="J22" s="11">
        <v>44.027407060895406</v>
      </c>
      <c r="K22" s="5">
        <v>16</v>
      </c>
      <c r="L22" s="11">
        <f t="shared" si="2"/>
        <v>44.767767207610518</v>
      </c>
      <c r="M22" s="11">
        <f t="shared" si="0"/>
        <v>1.6815892557358678</v>
      </c>
      <c r="N22" s="7" t="s">
        <v>11</v>
      </c>
      <c r="O22" s="15" t="s">
        <v>11</v>
      </c>
      <c r="P22" s="7">
        <v>5</v>
      </c>
      <c r="Q22" s="15">
        <v>13.758564706529814</v>
      </c>
      <c r="R22" s="6" t="s">
        <v>11</v>
      </c>
      <c r="S22" s="14" t="s">
        <v>11</v>
      </c>
      <c r="T22" s="7">
        <v>45</v>
      </c>
      <c r="U22" s="11">
        <v>121.63805919718881</v>
      </c>
      <c r="V22" s="10">
        <v>37</v>
      </c>
      <c r="W22" s="11">
        <v>101.81337882832062</v>
      </c>
      <c r="X22" s="10">
        <v>47</v>
      </c>
      <c r="Y22" s="11">
        <f t="shared" si="3"/>
        <v>131.50531617235589</v>
      </c>
    </row>
    <row r="23" spans="1:25">
      <c r="A23" s="92" t="s">
        <v>29</v>
      </c>
      <c r="B23" s="93"/>
      <c r="C23" s="78">
        <v>15641</v>
      </c>
      <c r="D23" s="78">
        <v>859</v>
      </c>
      <c r="E23" s="78">
        <v>4434</v>
      </c>
      <c r="F23" s="78">
        <f t="shared" si="1"/>
        <v>20934</v>
      </c>
      <c r="G23" s="5">
        <v>22</v>
      </c>
      <c r="H23" s="11">
        <v>102.22573300497189</v>
      </c>
      <c r="I23" s="5">
        <v>5</v>
      </c>
      <c r="J23" s="11">
        <v>23.559345992555247</v>
      </c>
      <c r="K23" s="5">
        <v>4</v>
      </c>
      <c r="L23" s="11">
        <f t="shared" si="2"/>
        <v>19.107671730199677</v>
      </c>
      <c r="M23" s="11">
        <f t="shared" si="0"/>
        <v>-18.895576573994454</v>
      </c>
      <c r="N23" s="7">
        <v>1</v>
      </c>
      <c r="O23" s="14">
        <v>4.6466242274987222</v>
      </c>
      <c r="P23" s="7">
        <v>1</v>
      </c>
      <c r="Q23" s="14">
        <v>4.7118691985110495</v>
      </c>
      <c r="R23" s="7">
        <v>1</v>
      </c>
      <c r="S23" s="14">
        <f t="shared" si="4"/>
        <v>4.7769179325499191</v>
      </c>
      <c r="T23" s="7">
        <v>31</v>
      </c>
      <c r="U23" s="11">
        <v>144.04535105246038</v>
      </c>
      <c r="V23" s="10">
        <v>23</v>
      </c>
      <c r="W23" s="11">
        <v>108.37299156575413</v>
      </c>
      <c r="X23" s="10">
        <v>18</v>
      </c>
      <c r="Y23" s="11">
        <f t="shared" si="3"/>
        <v>85.984522785898534</v>
      </c>
    </row>
    <row r="24" spans="1:25">
      <c r="A24" s="92" t="s">
        <v>30</v>
      </c>
      <c r="B24" s="93"/>
      <c r="C24" s="78">
        <v>16368</v>
      </c>
      <c r="D24" s="78">
        <v>978</v>
      </c>
      <c r="E24" s="78">
        <v>5125</v>
      </c>
      <c r="F24" s="78">
        <f t="shared" si="1"/>
        <v>22471</v>
      </c>
      <c r="G24" s="5">
        <v>18</v>
      </c>
      <c r="H24" s="11">
        <v>78.101271315138632</v>
      </c>
      <c r="I24" s="5">
        <v>27</v>
      </c>
      <c r="J24" s="11">
        <v>118.83279785220721</v>
      </c>
      <c r="K24" s="5">
        <v>21</v>
      </c>
      <c r="L24" s="11">
        <f t="shared" si="2"/>
        <v>93.453784878287564</v>
      </c>
      <c r="M24" s="11">
        <f t="shared" si="0"/>
        <v>-21.356909399275121</v>
      </c>
      <c r="N24" s="7">
        <v>1</v>
      </c>
      <c r="O24" s="15">
        <v>4.3389595175077016</v>
      </c>
      <c r="P24" s="7">
        <v>8</v>
      </c>
      <c r="Q24" s="15">
        <v>35.209717882135472</v>
      </c>
      <c r="R24" s="7">
        <v>6</v>
      </c>
      <c r="S24" s="14">
        <f t="shared" si="4"/>
        <v>26.70108139379645</v>
      </c>
      <c r="T24" s="7">
        <v>42</v>
      </c>
      <c r="U24" s="11">
        <v>182.23629973532346</v>
      </c>
      <c r="V24" s="10">
        <v>52</v>
      </c>
      <c r="W24" s="11">
        <v>228.86316623388055</v>
      </c>
      <c r="X24" s="10">
        <v>51</v>
      </c>
      <c r="Y24" s="11">
        <f t="shared" si="3"/>
        <v>226.95919184726981</v>
      </c>
    </row>
    <row r="25" spans="1:25">
      <c r="A25" s="92" t="s">
        <v>31</v>
      </c>
      <c r="B25" s="93"/>
      <c r="C25" s="78">
        <v>1006</v>
      </c>
      <c r="D25" s="78">
        <v>56</v>
      </c>
      <c r="E25" s="78">
        <v>284</v>
      </c>
      <c r="F25" s="78">
        <v>1394</v>
      </c>
      <c r="G25" s="25" t="s">
        <v>11</v>
      </c>
      <c r="H25" s="16" t="s">
        <v>11</v>
      </c>
      <c r="I25" s="25" t="s">
        <v>11</v>
      </c>
      <c r="J25" s="13" t="s">
        <v>11</v>
      </c>
      <c r="K25" s="25" t="s">
        <v>11</v>
      </c>
      <c r="L25" s="13" t="s">
        <v>11</v>
      </c>
      <c r="M25" s="13" t="s">
        <v>11</v>
      </c>
      <c r="N25" s="6" t="s">
        <v>11</v>
      </c>
      <c r="O25" s="16" t="s">
        <v>11</v>
      </c>
      <c r="P25" s="6" t="s">
        <v>11</v>
      </c>
      <c r="Q25" s="16" t="s">
        <v>11</v>
      </c>
      <c r="R25" s="6" t="s">
        <v>11</v>
      </c>
      <c r="S25" s="14" t="s">
        <v>11</v>
      </c>
      <c r="T25" s="7">
        <v>2</v>
      </c>
      <c r="U25" s="11">
        <v>143.26647564469914</v>
      </c>
      <c r="V25" s="10" t="s">
        <v>11</v>
      </c>
      <c r="W25" s="11" t="s">
        <v>11</v>
      </c>
      <c r="X25" s="12">
        <v>2</v>
      </c>
      <c r="Y25" s="13" t="s">
        <v>11</v>
      </c>
    </row>
    <row r="26" spans="1:25">
      <c r="A26" s="92" t="s">
        <v>32</v>
      </c>
      <c r="B26" s="93"/>
      <c r="C26" s="78">
        <v>9229</v>
      </c>
      <c r="D26" s="78">
        <v>465</v>
      </c>
      <c r="E26" s="78">
        <v>2450</v>
      </c>
      <c r="F26" s="78">
        <f t="shared" si="1"/>
        <v>12144</v>
      </c>
      <c r="G26" s="5">
        <v>11</v>
      </c>
      <c r="H26" s="11">
        <v>89.039987048729159</v>
      </c>
      <c r="I26" s="5">
        <v>6</v>
      </c>
      <c r="J26" s="11">
        <v>48.848001302613369</v>
      </c>
      <c r="K26" s="5">
        <v>11</v>
      </c>
      <c r="L26" s="11">
        <f t="shared" si="2"/>
        <v>90.579710144927532</v>
      </c>
      <c r="M26" s="11">
        <f t="shared" ref="M26:M37" si="5">(L26-J26)*100/J26</f>
        <v>85.431763285024147</v>
      </c>
      <c r="N26" s="6">
        <v>1</v>
      </c>
      <c r="O26" s="15" t="s">
        <v>11</v>
      </c>
      <c r="P26" s="6">
        <v>1</v>
      </c>
      <c r="Q26" s="15">
        <v>8.1413335504355615</v>
      </c>
      <c r="R26" s="6">
        <v>1</v>
      </c>
      <c r="S26" s="14">
        <f t="shared" si="4"/>
        <v>8.2345191040843222</v>
      </c>
      <c r="T26" s="7">
        <v>18</v>
      </c>
      <c r="U26" s="11">
        <v>145.70179698882953</v>
      </c>
      <c r="V26" s="10">
        <v>13</v>
      </c>
      <c r="W26" s="11">
        <v>105.8373361556623</v>
      </c>
      <c r="X26" s="10">
        <v>15</v>
      </c>
      <c r="Y26" s="11">
        <f t="shared" si="3"/>
        <v>123.51778656126483</v>
      </c>
    </row>
    <row r="27" spans="1:25">
      <c r="A27" s="92" t="s">
        <v>33</v>
      </c>
      <c r="B27" s="93"/>
      <c r="C27" s="78">
        <v>14381</v>
      </c>
      <c r="D27" s="78">
        <v>548</v>
      </c>
      <c r="E27" s="78">
        <v>3816</v>
      </c>
      <c r="F27" s="78">
        <f t="shared" si="1"/>
        <v>18745</v>
      </c>
      <c r="G27" s="5">
        <v>6</v>
      </c>
      <c r="H27" s="11">
        <v>31.712473572938688</v>
      </c>
      <c r="I27" s="5">
        <v>8</v>
      </c>
      <c r="J27" s="11">
        <v>42.532830028177997</v>
      </c>
      <c r="K27" s="5">
        <v>13</v>
      </c>
      <c r="L27" s="11">
        <f t="shared" si="2"/>
        <v>69.351827153907706</v>
      </c>
      <c r="M27" s="11">
        <f t="shared" si="5"/>
        <v>63.054814617231273</v>
      </c>
      <c r="N27" s="7">
        <v>2</v>
      </c>
      <c r="O27" s="14" t="s">
        <v>11</v>
      </c>
      <c r="P27" s="7">
        <v>3</v>
      </c>
      <c r="Q27" s="14">
        <v>15.949811260566751</v>
      </c>
      <c r="R27" s="6">
        <v>4</v>
      </c>
      <c r="S27" s="14">
        <f t="shared" si="4"/>
        <v>21.339023739663912</v>
      </c>
      <c r="T27" s="7">
        <v>16</v>
      </c>
      <c r="U27" s="11">
        <v>84.566596194503177</v>
      </c>
      <c r="V27" s="10">
        <v>18</v>
      </c>
      <c r="W27" s="11">
        <v>95.698867563400498</v>
      </c>
      <c r="X27" s="10">
        <v>19</v>
      </c>
      <c r="Y27" s="11">
        <f t="shared" si="3"/>
        <v>101.36036276340357</v>
      </c>
    </row>
    <row r="28" spans="1:25">
      <c r="A28" s="90" t="s">
        <v>34</v>
      </c>
      <c r="B28" s="91"/>
      <c r="C28" s="78">
        <v>23029</v>
      </c>
      <c r="D28" s="78">
        <v>904</v>
      </c>
      <c r="E28" s="78">
        <v>6216</v>
      </c>
      <c r="F28" s="78">
        <v>30149</v>
      </c>
      <c r="G28" s="5">
        <v>25</v>
      </c>
      <c r="H28" s="11">
        <v>80.432404607168138</v>
      </c>
      <c r="I28" s="5">
        <v>24</v>
      </c>
      <c r="J28" s="11">
        <v>78.180988989510723</v>
      </c>
      <c r="K28" s="5">
        <v>18</v>
      </c>
      <c r="L28" s="11">
        <f t="shared" si="2"/>
        <v>59.703472751998405</v>
      </c>
      <c r="M28" s="11">
        <f t="shared" si="5"/>
        <v>-23.634283060798047</v>
      </c>
      <c r="N28" s="7">
        <v>5</v>
      </c>
      <c r="O28" s="19">
        <v>16.086480921433626</v>
      </c>
      <c r="P28" s="7">
        <v>12</v>
      </c>
      <c r="Q28" s="19">
        <v>39.090494494755362</v>
      </c>
      <c r="R28" s="7">
        <v>3</v>
      </c>
      <c r="S28" s="14">
        <f t="shared" si="4"/>
        <v>9.9505787919997353</v>
      </c>
      <c r="T28" s="7">
        <v>57</v>
      </c>
      <c r="U28" s="11">
        <v>183.38588250434336</v>
      </c>
      <c r="V28" s="10">
        <v>43</v>
      </c>
      <c r="W28" s="11">
        <v>140.07427193954004</v>
      </c>
      <c r="X28" s="10">
        <v>36</v>
      </c>
      <c r="Y28" s="11">
        <f t="shared" si="3"/>
        <v>119.40694550399681</v>
      </c>
    </row>
    <row r="29" spans="1:25">
      <c r="A29" s="90" t="s">
        <v>35</v>
      </c>
      <c r="B29" s="91"/>
      <c r="C29" s="78">
        <v>24824</v>
      </c>
      <c r="D29" s="78">
        <v>1246</v>
      </c>
      <c r="E29" s="78">
        <v>7997</v>
      </c>
      <c r="F29" s="78">
        <f t="shared" si="1"/>
        <v>34067</v>
      </c>
      <c r="G29" s="18">
        <v>31</v>
      </c>
      <c r="H29" s="11">
        <v>89.626460043945883</v>
      </c>
      <c r="I29" s="18">
        <v>13</v>
      </c>
      <c r="J29" s="11">
        <v>37.755576208178439</v>
      </c>
      <c r="K29" s="18">
        <v>16</v>
      </c>
      <c r="L29" s="11">
        <f t="shared" si="2"/>
        <v>46.966272345671761</v>
      </c>
      <c r="M29" s="11">
        <f t="shared" si="5"/>
        <v>24.395591492782312</v>
      </c>
      <c r="N29" s="20">
        <v>11</v>
      </c>
      <c r="O29" s="19">
        <v>31.802937434948536</v>
      </c>
      <c r="P29" s="20">
        <v>3</v>
      </c>
      <c r="Q29" s="19">
        <v>8.7128252788104081</v>
      </c>
      <c r="R29" s="20" t="s">
        <v>11</v>
      </c>
      <c r="S29" s="14" t="s">
        <v>11</v>
      </c>
      <c r="T29" s="7">
        <v>79</v>
      </c>
      <c r="U29" s="11">
        <v>228.4029143055395</v>
      </c>
      <c r="V29" s="10">
        <v>64</v>
      </c>
      <c r="W29" s="11">
        <v>185.87360594795538</v>
      </c>
      <c r="X29" s="10">
        <v>66</v>
      </c>
      <c r="Y29" s="11">
        <f t="shared" si="3"/>
        <v>193.73587342589602</v>
      </c>
    </row>
    <row r="30" spans="1:25">
      <c r="A30" s="90" t="s">
        <v>36</v>
      </c>
      <c r="B30" s="91"/>
      <c r="C30" s="32">
        <v>227506</v>
      </c>
      <c r="D30" s="6">
        <v>10429</v>
      </c>
      <c r="E30" s="32">
        <v>70312</v>
      </c>
      <c r="F30" s="9">
        <v>308247</v>
      </c>
      <c r="G30" s="18">
        <v>283</v>
      </c>
      <c r="H30" s="11">
        <v>91.6</v>
      </c>
      <c r="I30" s="18">
        <v>243</v>
      </c>
      <c r="J30" s="11">
        <v>73.230930575269639</v>
      </c>
      <c r="K30" s="18">
        <v>188</v>
      </c>
      <c r="L30" s="11">
        <f t="shared" si="2"/>
        <v>60.990050187025339</v>
      </c>
      <c r="M30" s="11">
        <f t="shared" si="5"/>
        <v>-16.715451097077949</v>
      </c>
      <c r="N30" s="17">
        <v>33</v>
      </c>
      <c r="O30" s="19">
        <v>10.415088622935919</v>
      </c>
      <c r="P30" s="17">
        <v>35</v>
      </c>
      <c r="Q30" s="19">
        <v>10.547664897672583</v>
      </c>
      <c r="R30" s="17">
        <v>45</v>
      </c>
      <c r="S30" s="14">
        <f t="shared" si="4"/>
        <v>14.598682225617768</v>
      </c>
      <c r="T30" s="7">
        <v>514</v>
      </c>
      <c r="U30" s="11">
        <v>162.22289552088068</v>
      </c>
      <c r="V30" s="10">
        <v>498</v>
      </c>
      <c r="W30" s="11">
        <v>150.07820340116987</v>
      </c>
      <c r="X30" s="10">
        <v>466</v>
      </c>
      <c r="Y30" s="11">
        <f t="shared" si="3"/>
        <v>151.17746482528622</v>
      </c>
    </row>
    <row r="31" spans="1:25">
      <c r="A31" s="90" t="s">
        <v>37</v>
      </c>
      <c r="B31" s="91"/>
      <c r="C31" s="32">
        <v>59546</v>
      </c>
      <c r="D31" s="32">
        <v>2116</v>
      </c>
      <c r="E31" s="32">
        <v>13685</v>
      </c>
      <c r="F31" s="9">
        <v>75347</v>
      </c>
      <c r="G31" s="18">
        <v>41</v>
      </c>
      <c r="H31" s="11">
        <v>62.97229219143577</v>
      </c>
      <c r="I31" s="18">
        <v>67</v>
      </c>
      <c r="J31" s="11">
        <v>102.8648632050849</v>
      </c>
      <c r="K31" s="18">
        <v>42</v>
      </c>
      <c r="L31" s="11">
        <f t="shared" si="2"/>
        <v>55.74209988453422</v>
      </c>
      <c r="M31" s="11">
        <f t="shared" si="5"/>
        <v>-45.810359195832064</v>
      </c>
      <c r="N31" s="17">
        <v>11</v>
      </c>
      <c r="O31" s="19">
        <v>16.895005222092522</v>
      </c>
      <c r="P31" s="17">
        <v>11</v>
      </c>
      <c r="Q31" s="19">
        <v>16.888261123222893</v>
      </c>
      <c r="R31" s="17">
        <v>7</v>
      </c>
      <c r="S31" s="14">
        <f t="shared" si="4"/>
        <v>9.2903499807557033</v>
      </c>
      <c r="T31" s="7">
        <v>139</v>
      </c>
      <c r="U31" s="11">
        <v>213.49142962462369</v>
      </c>
      <c r="V31" s="10">
        <v>130</v>
      </c>
      <c r="W31" s="11">
        <v>199.58854054717966</v>
      </c>
      <c r="X31" s="10">
        <v>88</v>
      </c>
      <c r="Y31" s="11">
        <f t="shared" si="3"/>
        <v>116.79297118664313</v>
      </c>
    </row>
    <row r="32" spans="1:25">
      <c r="A32" s="92" t="s">
        <v>38</v>
      </c>
      <c r="B32" s="93"/>
      <c r="C32" s="32">
        <v>5920</v>
      </c>
      <c r="D32" s="32">
        <v>327</v>
      </c>
      <c r="E32" s="32">
        <v>1451</v>
      </c>
      <c r="F32" s="9">
        <v>7691</v>
      </c>
      <c r="G32" s="5">
        <v>6</v>
      </c>
      <c r="H32" s="11">
        <v>73.864335836513604</v>
      </c>
      <c r="I32" s="5">
        <v>8</v>
      </c>
      <c r="J32" s="11">
        <v>100.93363613424174</v>
      </c>
      <c r="K32" s="5">
        <v>7</v>
      </c>
      <c r="L32" s="11">
        <f t="shared" si="2"/>
        <v>91.015472630347162</v>
      </c>
      <c r="M32" s="11">
        <f t="shared" si="5"/>
        <v>-9.8264204914835496</v>
      </c>
      <c r="N32" s="6" t="s">
        <v>11</v>
      </c>
      <c r="O32" s="19" t="s">
        <v>11</v>
      </c>
      <c r="P32" s="6" t="s">
        <v>11</v>
      </c>
      <c r="Q32" s="19" t="s">
        <v>11</v>
      </c>
      <c r="R32" s="6">
        <v>1</v>
      </c>
      <c r="S32" s="14">
        <f t="shared" si="4"/>
        <v>13.00221037576388</v>
      </c>
      <c r="T32" s="7">
        <v>16</v>
      </c>
      <c r="U32" s="11">
        <v>196.97156223070294</v>
      </c>
      <c r="V32" s="10">
        <v>21</v>
      </c>
      <c r="W32" s="11">
        <v>264.95079485238455</v>
      </c>
      <c r="X32" s="10">
        <v>21</v>
      </c>
      <c r="Y32" s="11">
        <f t="shared" si="3"/>
        <v>273.04641789104147</v>
      </c>
    </row>
    <row r="33" spans="1:26">
      <c r="A33" s="90" t="s">
        <v>39</v>
      </c>
      <c r="B33" s="91"/>
      <c r="C33" s="32">
        <v>22070</v>
      </c>
      <c r="D33" s="32">
        <v>1195</v>
      </c>
      <c r="E33" s="32">
        <v>6132</v>
      </c>
      <c r="F33" s="9">
        <v>29641</v>
      </c>
      <c r="G33" s="5">
        <v>25</v>
      </c>
      <c r="H33" s="11">
        <v>81.991407300514908</v>
      </c>
      <c r="I33" s="5">
        <v>35</v>
      </c>
      <c r="J33" s="11">
        <v>116.20571732129221</v>
      </c>
      <c r="K33" s="5">
        <v>21</v>
      </c>
      <c r="L33" s="11">
        <f t="shared" si="2"/>
        <v>70.847812152086632</v>
      </c>
      <c r="M33" s="11">
        <f t="shared" si="5"/>
        <v>-39.032421308322938</v>
      </c>
      <c r="N33" s="7">
        <v>9</v>
      </c>
      <c r="O33" s="15">
        <v>29.516906628185367</v>
      </c>
      <c r="P33" s="7">
        <v>6</v>
      </c>
      <c r="Q33" s="15">
        <v>19.920980112221521</v>
      </c>
      <c r="R33" s="7">
        <v>6</v>
      </c>
      <c r="S33" s="14">
        <f t="shared" si="4"/>
        <v>20.242232043453324</v>
      </c>
      <c r="T33" s="7">
        <v>68</v>
      </c>
      <c r="U33" s="11">
        <v>223.01662785740055</v>
      </c>
      <c r="V33" s="10">
        <v>67</v>
      </c>
      <c r="W33" s="11">
        <v>222.45094458647367</v>
      </c>
      <c r="X33" s="10">
        <v>57</v>
      </c>
      <c r="Y33" s="11">
        <f t="shared" si="3"/>
        <v>192.30120441280658</v>
      </c>
    </row>
    <row r="34" spans="1:26">
      <c r="A34" s="92" t="s">
        <v>40</v>
      </c>
      <c r="B34" s="93"/>
      <c r="C34" s="32">
        <v>23488</v>
      </c>
      <c r="D34" s="32">
        <v>1250</v>
      </c>
      <c r="E34" s="32">
        <v>9137</v>
      </c>
      <c r="F34" s="9">
        <v>33875</v>
      </c>
      <c r="G34" s="5">
        <v>22</v>
      </c>
      <c r="H34" s="11">
        <v>63.607713880937922</v>
      </c>
      <c r="I34" s="5">
        <v>18</v>
      </c>
      <c r="J34" s="11">
        <v>51.744954866900478</v>
      </c>
      <c r="K34" s="5">
        <v>18</v>
      </c>
      <c r="L34" s="11">
        <f t="shared" si="2"/>
        <v>53.136531365313651</v>
      </c>
      <c r="M34" s="11">
        <f t="shared" si="5"/>
        <v>2.6892988929889237</v>
      </c>
      <c r="N34" s="7" t="s">
        <v>11</v>
      </c>
      <c r="O34" s="11" t="s">
        <v>11</v>
      </c>
      <c r="P34" s="7">
        <v>2</v>
      </c>
      <c r="Q34" s="11">
        <v>5.7494394296556086</v>
      </c>
      <c r="R34" s="6" t="s">
        <v>11</v>
      </c>
      <c r="S34" s="14" t="s">
        <v>11</v>
      </c>
      <c r="T34" s="7">
        <v>62</v>
      </c>
      <c r="U34" s="11">
        <v>179.25810275537052</v>
      </c>
      <c r="V34" s="10">
        <v>55</v>
      </c>
      <c r="W34" s="11">
        <v>158.10958431552925</v>
      </c>
      <c r="X34" s="10">
        <v>48</v>
      </c>
      <c r="Y34" s="11">
        <f t="shared" si="3"/>
        <v>141.69741697416976</v>
      </c>
    </row>
    <row r="35" spans="1:26">
      <c r="A35" s="90" t="s">
        <v>41</v>
      </c>
      <c r="B35" s="91"/>
      <c r="C35" s="32">
        <v>10184</v>
      </c>
      <c r="D35" s="32">
        <v>601</v>
      </c>
      <c r="E35" s="32">
        <v>3794</v>
      </c>
      <c r="F35" s="9">
        <v>14579</v>
      </c>
      <c r="G35" s="18">
        <v>6</v>
      </c>
      <c r="H35" s="11">
        <v>39.352003672853677</v>
      </c>
      <c r="I35" s="18">
        <v>11</v>
      </c>
      <c r="J35" s="11">
        <v>73.162620552045226</v>
      </c>
      <c r="K35" s="18">
        <v>6</v>
      </c>
      <c r="L35" s="11">
        <f t="shared" si="2"/>
        <v>41.155086082721724</v>
      </c>
      <c r="M35" s="11">
        <f t="shared" si="5"/>
        <v>-43.748480067843531</v>
      </c>
      <c r="N35" s="17" t="s">
        <v>11</v>
      </c>
      <c r="O35" s="11" t="s">
        <v>11</v>
      </c>
      <c r="P35" s="17" t="s">
        <v>11</v>
      </c>
      <c r="Q35" s="11" t="s">
        <v>11</v>
      </c>
      <c r="R35" s="17">
        <v>1</v>
      </c>
      <c r="S35" s="14" t="s">
        <v>11</v>
      </c>
      <c r="T35" s="7">
        <v>16</v>
      </c>
      <c r="U35" s="11">
        <v>104.93867646094314</v>
      </c>
      <c r="V35" s="10">
        <v>15</v>
      </c>
      <c r="W35" s="11">
        <v>99.767209843698041</v>
      </c>
      <c r="X35" s="10">
        <v>12</v>
      </c>
      <c r="Y35" s="11">
        <f t="shared" si="3"/>
        <v>82.310172165443447</v>
      </c>
    </row>
    <row r="36" spans="1:26">
      <c r="A36" s="90" t="s">
        <v>42</v>
      </c>
      <c r="B36" s="91"/>
      <c r="C36" s="32">
        <v>18714</v>
      </c>
      <c r="D36" s="32">
        <v>1160</v>
      </c>
      <c r="E36" s="32">
        <v>7251</v>
      </c>
      <c r="F36" s="9">
        <v>27125</v>
      </c>
      <c r="G36" s="18">
        <v>19</v>
      </c>
      <c r="H36" s="11">
        <v>69.15629322268326</v>
      </c>
      <c r="I36" s="18">
        <v>13</v>
      </c>
      <c r="J36" s="11">
        <v>47.377819891395461</v>
      </c>
      <c r="K36" s="18">
        <v>19</v>
      </c>
      <c r="L36" s="11">
        <f t="shared" si="2"/>
        <v>70.046082949308754</v>
      </c>
      <c r="M36" s="11">
        <f t="shared" si="5"/>
        <v>47.84572846508329</v>
      </c>
      <c r="N36" s="17" t="s">
        <v>11</v>
      </c>
      <c r="O36" s="11" t="s">
        <v>11</v>
      </c>
      <c r="P36" s="17">
        <v>3</v>
      </c>
      <c r="Q36" s="11">
        <v>10.93334305186049</v>
      </c>
      <c r="R36" s="17">
        <v>2</v>
      </c>
      <c r="S36" s="14">
        <f t="shared" si="4"/>
        <v>7.3732718894009217</v>
      </c>
      <c r="T36" s="7">
        <v>31</v>
      </c>
      <c r="U36" s="11">
        <v>112.83395210016744</v>
      </c>
      <c r="V36" s="10">
        <v>31</v>
      </c>
      <c r="W36" s="11">
        <v>112.9778782025584</v>
      </c>
      <c r="X36" s="10">
        <v>35</v>
      </c>
      <c r="Y36" s="11">
        <f t="shared" si="3"/>
        <v>129.03225806451613</v>
      </c>
    </row>
    <row r="37" spans="1:26">
      <c r="A37" s="88" t="s">
        <v>72</v>
      </c>
      <c r="B37" s="89"/>
      <c r="C37" s="32">
        <v>9287</v>
      </c>
      <c r="D37" s="32">
        <v>285</v>
      </c>
      <c r="E37" s="32">
        <v>1982</v>
      </c>
      <c r="F37" s="9">
        <v>11554</v>
      </c>
      <c r="G37" s="5">
        <v>4</v>
      </c>
      <c r="H37" s="11">
        <v>33.46440224211495</v>
      </c>
      <c r="I37" s="5">
        <v>6</v>
      </c>
      <c r="J37" s="11">
        <v>50.735667174023341</v>
      </c>
      <c r="K37" s="5">
        <v>7</v>
      </c>
      <c r="L37" s="11">
        <f t="shared" si="2"/>
        <v>60.585078760602386</v>
      </c>
      <c r="M37" s="11">
        <f t="shared" si="5"/>
        <v>19.413190237147298</v>
      </c>
      <c r="N37" s="6">
        <v>2</v>
      </c>
      <c r="O37" s="16">
        <v>16.732201121057475</v>
      </c>
      <c r="P37" s="6">
        <v>1</v>
      </c>
      <c r="Q37" s="16">
        <v>8.4559445290038902</v>
      </c>
      <c r="R37" s="6" t="s">
        <v>11</v>
      </c>
      <c r="S37" s="14" t="s">
        <v>11</v>
      </c>
      <c r="T37" s="7">
        <v>12</v>
      </c>
      <c r="U37" s="11">
        <v>100.39320672634486</v>
      </c>
      <c r="V37" s="10">
        <v>16</v>
      </c>
      <c r="W37" s="11">
        <v>135.29511246406224</v>
      </c>
      <c r="X37" s="10">
        <v>22</v>
      </c>
      <c r="Y37" s="11">
        <f t="shared" si="3"/>
        <v>190.41024753332178</v>
      </c>
    </row>
    <row r="38" spans="1:26">
      <c r="A38" s="88" t="s">
        <v>43</v>
      </c>
      <c r="B38" s="89"/>
      <c r="C38" s="32">
        <v>5320</v>
      </c>
      <c r="D38" s="32">
        <v>308</v>
      </c>
      <c r="E38" s="32">
        <v>2095</v>
      </c>
      <c r="F38" s="9">
        <v>7723</v>
      </c>
      <c r="G38" s="16" t="s">
        <v>11</v>
      </c>
      <c r="H38" s="16" t="s">
        <v>11</v>
      </c>
      <c r="I38" s="16" t="s">
        <v>11</v>
      </c>
      <c r="J38" s="16" t="s">
        <v>11</v>
      </c>
      <c r="K38" s="16" t="s">
        <v>11</v>
      </c>
      <c r="L38" s="16" t="s">
        <v>11</v>
      </c>
      <c r="M38" s="13" t="s">
        <v>11</v>
      </c>
      <c r="N38" s="17" t="s">
        <v>11</v>
      </c>
      <c r="O38" s="16" t="s">
        <v>11</v>
      </c>
      <c r="P38" s="17" t="s">
        <v>11</v>
      </c>
      <c r="Q38" s="16" t="s">
        <v>11</v>
      </c>
      <c r="R38" s="17" t="s">
        <v>11</v>
      </c>
      <c r="S38" s="14" t="s">
        <v>11</v>
      </c>
      <c r="T38" s="16" t="s">
        <v>11</v>
      </c>
      <c r="U38" s="13" t="s">
        <v>11</v>
      </c>
      <c r="V38" s="16" t="s">
        <v>11</v>
      </c>
      <c r="W38" s="13" t="s">
        <v>11</v>
      </c>
      <c r="X38" s="16" t="s">
        <v>11</v>
      </c>
      <c r="Y38" s="13" t="s">
        <v>11</v>
      </c>
    </row>
    <row r="39" spans="1:26">
      <c r="A39" s="88" t="s">
        <v>44</v>
      </c>
      <c r="B39" s="89"/>
      <c r="C39" s="17" t="s">
        <v>11</v>
      </c>
      <c r="D39" s="16" t="s">
        <v>11</v>
      </c>
      <c r="E39" s="17" t="s">
        <v>11</v>
      </c>
      <c r="F39" s="17" t="s">
        <v>11</v>
      </c>
      <c r="G39" s="21">
        <v>12</v>
      </c>
      <c r="H39" s="16" t="s">
        <v>11</v>
      </c>
      <c r="I39" s="21">
        <v>21</v>
      </c>
      <c r="J39" s="16" t="s">
        <v>11</v>
      </c>
      <c r="K39" s="21">
        <v>12</v>
      </c>
      <c r="L39" s="16" t="s">
        <v>11</v>
      </c>
      <c r="M39" s="13" t="s">
        <v>11</v>
      </c>
      <c r="N39" s="17" t="s">
        <v>11</v>
      </c>
      <c r="O39" s="16" t="s">
        <v>11</v>
      </c>
      <c r="P39" s="17" t="s">
        <v>11</v>
      </c>
      <c r="Q39" s="16" t="s">
        <v>11</v>
      </c>
      <c r="R39" s="17" t="s">
        <v>11</v>
      </c>
      <c r="S39" s="14" t="s">
        <v>11</v>
      </c>
      <c r="T39" s="16" t="s">
        <v>11</v>
      </c>
      <c r="U39" s="13" t="s">
        <v>11</v>
      </c>
      <c r="V39" s="16" t="s">
        <v>11</v>
      </c>
      <c r="W39" s="13" t="s">
        <v>11</v>
      </c>
      <c r="X39" s="16" t="s">
        <v>11</v>
      </c>
      <c r="Y39" s="13" t="s">
        <v>11</v>
      </c>
    </row>
    <row r="40" spans="1:26">
      <c r="A40" s="88" t="s">
        <v>45</v>
      </c>
      <c r="B40" s="89"/>
      <c r="C40" s="17" t="s">
        <v>11</v>
      </c>
      <c r="D40" s="16" t="s">
        <v>11</v>
      </c>
      <c r="E40" s="17" t="s">
        <v>11</v>
      </c>
      <c r="F40" s="17" t="s">
        <v>11</v>
      </c>
      <c r="G40" s="21">
        <v>2</v>
      </c>
      <c r="H40" s="16" t="s">
        <v>11</v>
      </c>
      <c r="I40" s="32" t="s">
        <v>11</v>
      </c>
      <c r="J40" s="16" t="s">
        <v>11</v>
      </c>
      <c r="K40" s="32"/>
      <c r="L40" s="16" t="s">
        <v>11</v>
      </c>
      <c r="M40" s="13" t="s">
        <v>11</v>
      </c>
      <c r="N40" s="9">
        <v>3</v>
      </c>
      <c r="O40" s="16" t="s">
        <v>11</v>
      </c>
      <c r="P40" s="9"/>
      <c r="Q40" s="16" t="s">
        <v>11</v>
      </c>
      <c r="R40" s="6" t="s">
        <v>11</v>
      </c>
      <c r="S40" s="14" t="s">
        <v>11</v>
      </c>
      <c r="T40" s="9">
        <v>30</v>
      </c>
      <c r="U40" s="13" t="s">
        <v>11</v>
      </c>
      <c r="V40" s="22">
        <v>20</v>
      </c>
      <c r="W40" s="13" t="s">
        <v>11</v>
      </c>
      <c r="X40" s="22">
        <v>17</v>
      </c>
      <c r="Y40" s="13" t="s">
        <v>11</v>
      </c>
    </row>
    <row r="41" spans="1:26">
      <c r="A41" s="88" t="s">
        <v>46</v>
      </c>
      <c r="B41" s="89"/>
      <c r="C41" s="9">
        <v>795386</v>
      </c>
      <c r="D41" s="9">
        <v>37352</v>
      </c>
      <c r="E41" s="9">
        <v>224471</v>
      </c>
      <c r="F41" s="9">
        <v>1057209</v>
      </c>
      <c r="G41" s="9">
        <v>989</v>
      </c>
      <c r="H41" s="11">
        <v>89.9</v>
      </c>
      <c r="I41" s="9">
        <v>881</v>
      </c>
      <c r="J41" s="11">
        <v>80.400000000000006</v>
      </c>
      <c r="K41" s="9">
        <v>748</v>
      </c>
      <c r="L41" s="11">
        <v>68.599999999999994</v>
      </c>
      <c r="M41" s="11">
        <f>(L41-J41)*100/J41</f>
        <v>-14.676616915422899</v>
      </c>
      <c r="N41" s="9">
        <v>180</v>
      </c>
      <c r="O41" s="11">
        <v>16.3</v>
      </c>
      <c r="P41" s="9">
        <v>153</v>
      </c>
      <c r="Q41" s="11">
        <v>13.970446570346677</v>
      </c>
      <c r="R41" s="9">
        <f>SUM(R5:R40)</f>
        <v>121</v>
      </c>
      <c r="S41" s="14">
        <v>11.1</v>
      </c>
      <c r="T41" s="21">
        <v>1934</v>
      </c>
      <c r="U41" s="11">
        <v>177.7</v>
      </c>
      <c r="V41" s="21">
        <v>1758</v>
      </c>
      <c r="W41" s="11">
        <v>160.52317039653241</v>
      </c>
      <c r="X41" s="21">
        <v>1666</v>
      </c>
      <c r="Y41" s="11">
        <v>152.80000000000001</v>
      </c>
    </row>
    <row r="42" spans="1:26">
      <c r="H42" s="37"/>
    </row>
    <row r="46" spans="1:26">
      <c r="Z46" t="s">
        <v>91</v>
      </c>
    </row>
  </sheetData>
  <mergeCells count="43">
    <mergeCell ref="A41:B41"/>
    <mergeCell ref="A37:B37"/>
    <mergeCell ref="A30:B30"/>
    <mergeCell ref="A34:B34"/>
    <mergeCell ref="A1:Y1"/>
    <mergeCell ref="A3:B4"/>
    <mergeCell ref="C3:F3"/>
    <mergeCell ref="G3:L3"/>
    <mergeCell ref="N3:S3"/>
    <mergeCell ref="T3:Y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8:B38"/>
    <mergeCell ref="A39:B39"/>
    <mergeCell ref="A40:B40"/>
    <mergeCell ref="A29:B29"/>
    <mergeCell ref="A31:B31"/>
    <mergeCell ref="A32:B32"/>
    <mergeCell ref="A33:B33"/>
    <mergeCell ref="A35:B35"/>
    <mergeCell ref="A36:B36"/>
  </mergeCells>
  <phoneticPr fontId="3" type="noConversion"/>
  <printOptions horizontalCentered="1" verticalCentered="1"/>
  <pageMargins left="0" right="0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4"/>
  <sheetViews>
    <sheetView tabSelected="1" topLeftCell="A13" zoomScale="74" zoomScaleNormal="74" workbookViewId="0">
      <selection activeCell="Z44" sqref="Z44"/>
    </sheetView>
  </sheetViews>
  <sheetFormatPr defaultRowHeight="12.75"/>
  <cols>
    <col min="1" max="1" width="21" customWidth="1"/>
    <col min="2" max="2" width="2.28515625" hidden="1" customWidth="1"/>
    <col min="3" max="3" width="8.7109375" customWidth="1"/>
    <col min="4" max="4" width="8" customWidth="1"/>
    <col min="5" max="5" width="7.42578125" customWidth="1"/>
    <col min="6" max="6" width="4.7109375" customWidth="1"/>
    <col min="7" max="7" width="6.42578125" customWidth="1"/>
    <col min="8" max="8" width="6.28515625" customWidth="1"/>
    <col min="9" max="11" width="5.85546875" customWidth="1"/>
    <col min="12" max="12" width="7.85546875" customWidth="1"/>
    <col min="13" max="13" width="8" customWidth="1"/>
    <col min="14" max="15" width="6" customWidth="1"/>
    <col min="16" max="16" width="6.85546875" customWidth="1"/>
    <col min="17" max="17" width="5.140625" customWidth="1"/>
    <col min="18" max="18" width="5.42578125" customWidth="1"/>
    <col min="19" max="19" width="5.85546875" customWidth="1"/>
    <col min="20" max="20" width="6.42578125" customWidth="1"/>
    <col min="21" max="21" width="6.5703125" customWidth="1"/>
    <col min="22" max="22" width="8" customWidth="1"/>
    <col min="23" max="23" width="8.85546875" customWidth="1"/>
    <col min="24" max="24" width="6.5703125" customWidth="1"/>
    <col min="25" max="25" width="6.7109375" customWidth="1"/>
    <col min="26" max="26" width="7.42578125" customWidth="1"/>
    <col min="27" max="27" width="6.85546875" customWidth="1"/>
    <col min="28" max="28" width="8.28515625" customWidth="1"/>
    <col min="29" max="29" width="8.85546875" customWidth="1"/>
    <col min="30" max="30" width="7.5703125" customWidth="1"/>
  </cols>
  <sheetData>
    <row r="1" spans="1:30" ht="12.75" customHeight="1">
      <c r="A1" s="116" t="s">
        <v>0</v>
      </c>
      <c r="B1" s="116"/>
      <c r="C1" s="123" t="s">
        <v>47</v>
      </c>
      <c r="D1" s="123"/>
      <c r="E1" s="123"/>
      <c r="F1" s="117" t="s">
        <v>48</v>
      </c>
      <c r="G1" s="118"/>
      <c r="H1" s="111" t="s">
        <v>60</v>
      </c>
      <c r="I1" s="129" t="s">
        <v>83</v>
      </c>
      <c r="J1" s="129"/>
      <c r="K1" s="130"/>
      <c r="L1" s="116" t="s">
        <v>49</v>
      </c>
      <c r="M1" s="123" t="s">
        <v>50</v>
      </c>
      <c r="N1" s="135" t="s">
        <v>51</v>
      </c>
      <c r="O1" s="135"/>
      <c r="P1" s="118"/>
      <c r="Q1" s="117" t="s">
        <v>52</v>
      </c>
      <c r="R1" s="135"/>
      <c r="S1" s="135"/>
      <c r="T1" s="118"/>
      <c r="U1" s="111" t="s">
        <v>53</v>
      </c>
      <c r="V1" s="123" t="s">
        <v>93</v>
      </c>
      <c r="W1" s="116"/>
      <c r="X1" s="117" t="s">
        <v>88</v>
      </c>
      <c r="Y1" s="135"/>
      <c r="Z1" s="118"/>
      <c r="AA1" s="123" t="s">
        <v>54</v>
      </c>
      <c r="AB1" s="123"/>
      <c r="AC1" s="123"/>
      <c r="AD1" s="123"/>
    </row>
    <row r="2" spans="1:30" ht="18.75" customHeight="1">
      <c r="A2" s="116"/>
      <c r="B2" s="116"/>
      <c r="C2" s="123"/>
      <c r="D2" s="123"/>
      <c r="E2" s="123"/>
      <c r="F2" s="119"/>
      <c r="G2" s="120"/>
      <c r="H2" s="112"/>
      <c r="I2" s="131"/>
      <c r="J2" s="131"/>
      <c r="K2" s="132"/>
      <c r="L2" s="116"/>
      <c r="M2" s="123"/>
      <c r="N2" s="136"/>
      <c r="O2" s="136"/>
      <c r="P2" s="120"/>
      <c r="Q2" s="119"/>
      <c r="R2" s="136"/>
      <c r="S2" s="136"/>
      <c r="T2" s="120"/>
      <c r="U2" s="112"/>
      <c r="V2" s="116"/>
      <c r="W2" s="116"/>
      <c r="X2" s="119"/>
      <c r="Y2" s="136"/>
      <c r="Z2" s="120"/>
      <c r="AA2" s="123"/>
      <c r="AB2" s="123"/>
      <c r="AC2" s="123"/>
      <c r="AD2" s="123"/>
    </row>
    <row r="3" spans="1:30" ht="12.75" customHeight="1">
      <c r="A3" s="116"/>
      <c r="B3" s="116"/>
      <c r="C3" s="123"/>
      <c r="D3" s="123"/>
      <c r="E3" s="123"/>
      <c r="F3" s="119"/>
      <c r="G3" s="120"/>
      <c r="H3" s="112"/>
      <c r="I3" s="131"/>
      <c r="J3" s="131"/>
      <c r="K3" s="132"/>
      <c r="L3" s="116"/>
      <c r="M3" s="123"/>
      <c r="N3" s="136"/>
      <c r="O3" s="136"/>
      <c r="P3" s="120"/>
      <c r="Q3" s="119"/>
      <c r="R3" s="136"/>
      <c r="S3" s="136"/>
      <c r="T3" s="120"/>
      <c r="U3" s="112"/>
      <c r="V3" s="126" t="s">
        <v>86</v>
      </c>
      <c r="W3" s="111" t="s">
        <v>87</v>
      </c>
      <c r="X3" s="119"/>
      <c r="Y3" s="136"/>
      <c r="Z3" s="120"/>
      <c r="AA3" s="123"/>
      <c r="AB3" s="123"/>
      <c r="AC3" s="123"/>
      <c r="AD3" s="123"/>
    </row>
    <row r="4" spans="1:30" ht="12.75" customHeight="1">
      <c r="A4" s="116"/>
      <c r="B4" s="116"/>
      <c r="C4" s="123"/>
      <c r="D4" s="123"/>
      <c r="E4" s="123"/>
      <c r="F4" s="119"/>
      <c r="G4" s="120"/>
      <c r="H4" s="112"/>
      <c r="I4" s="131"/>
      <c r="J4" s="131"/>
      <c r="K4" s="132"/>
      <c r="L4" s="116"/>
      <c r="M4" s="123"/>
      <c r="N4" s="136"/>
      <c r="O4" s="136"/>
      <c r="P4" s="120"/>
      <c r="Q4" s="119"/>
      <c r="R4" s="136"/>
      <c r="S4" s="136"/>
      <c r="T4" s="120"/>
      <c r="U4" s="112"/>
      <c r="V4" s="127"/>
      <c r="W4" s="112"/>
      <c r="X4" s="119"/>
      <c r="Y4" s="136"/>
      <c r="Z4" s="120"/>
      <c r="AA4" s="123"/>
      <c r="AB4" s="123"/>
      <c r="AC4" s="123"/>
      <c r="AD4" s="123"/>
    </row>
    <row r="5" spans="1:30" ht="19.5" customHeight="1">
      <c r="A5" s="116"/>
      <c r="B5" s="116"/>
      <c r="C5" s="123"/>
      <c r="D5" s="123"/>
      <c r="E5" s="123"/>
      <c r="F5" s="121"/>
      <c r="G5" s="122"/>
      <c r="H5" s="112"/>
      <c r="I5" s="133"/>
      <c r="J5" s="133"/>
      <c r="K5" s="134"/>
      <c r="L5" s="116"/>
      <c r="M5" s="123"/>
      <c r="N5" s="137"/>
      <c r="O5" s="137"/>
      <c r="P5" s="122"/>
      <c r="Q5" s="121"/>
      <c r="R5" s="137"/>
      <c r="S5" s="137"/>
      <c r="T5" s="122"/>
      <c r="U5" s="112"/>
      <c r="V5" s="127"/>
      <c r="W5" s="112"/>
      <c r="X5" s="111" t="s">
        <v>90</v>
      </c>
      <c r="Y5" s="123" t="s">
        <v>55</v>
      </c>
      <c r="Z5" s="123"/>
      <c r="AA5" s="112" t="s">
        <v>59</v>
      </c>
      <c r="AB5" s="112" t="s">
        <v>77</v>
      </c>
      <c r="AC5" s="112" t="s">
        <v>79</v>
      </c>
      <c r="AD5" s="114" t="s">
        <v>78</v>
      </c>
    </row>
    <row r="6" spans="1:30" ht="15">
      <c r="A6" s="116"/>
      <c r="B6" s="116"/>
      <c r="C6" s="52">
        <v>2014</v>
      </c>
      <c r="D6" s="52">
        <v>2013</v>
      </c>
      <c r="E6" s="52">
        <v>2012</v>
      </c>
      <c r="F6" s="124" t="s">
        <v>9</v>
      </c>
      <c r="G6" s="125" t="s">
        <v>57</v>
      </c>
      <c r="H6" s="112"/>
      <c r="I6" s="53">
        <v>2014</v>
      </c>
      <c r="J6" s="53">
        <v>2013</v>
      </c>
      <c r="K6" s="54">
        <v>2012</v>
      </c>
      <c r="L6" s="126" t="s">
        <v>57</v>
      </c>
      <c r="M6" s="126" t="s">
        <v>57</v>
      </c>
      <c r="N6" s="55">
        <v>2014</v>
      </c>
      <c r="O6" s="55">
        <v>2013</v>
      </c>
      <c r="P6" s="52">
        <v>2012</v>
      </c>
      <c r="Q6" s="138">
        <v>2014</v>
      </c>
      <c r="R6" s="139"/>
      <c r="S6" s="56">
        <v>2013</v>
      </c>
      <c r="T6" s="56">
        <v>2012</v>
      </c>
      <c r="U6" s="113"/>
      <c r="V6" s="127"/>
      <c r="W6" s="112"/>
      <c r="X6" s="112"/>
      <c r="Y6" s="140" t="s">
        <v>56</v>
      </c>
      <c r="Z6" s="123" t="s">
        <v>89</v>
      </c>
      <c r="AA6" s="112"/>
      <c r="AB6" s="112"/>
      <c r="AC6" s="112"/>
      <c r="AD6" s="114"/>
    </row>
    <row r="7" spans="1:30" ht="37.5" customHeight="1">
      <c r="A7" s="116"/>
      <c r="B7" s="116"/>
      <c r="C7" s="38" t="s">
        <v>57</v>
      </c>
      <c r="D7" s="38" t="s">
        <v>57</v>
      </c>
      <c r="E7" s="38" t="s">
        <v>57</v>
      </c>
      <c r="F7" s="124"/>
      <c r="G7" s="125"/>
      <c r="H7" s="113"/>
      <c r="I7" s="57" t="s">
        <v>57</v>
      </c>
      <c r="J7" s="57" t="s">
        <v>57</v>
      </c>
      <c r="K7" s="57" t="s">
        <v>57</v>
      </c>
      <c r="L7" s="128"/>
      <c r="M7" s="128"/>
      <c r="N7" s="38" t="s">
        <v>57</v>
      </c>
      <c r="O7" s="38" t="s">
        <v>57</v>
      </c>
      <c r="P7" s="38" t="s">
        <v>57</v>
      </c>
      <c r="Q7" s="38" t="s">
        <v>9</v>
      </c>
      <c r="R7" s="38" t="s">
        <v>57</v>
      </c>
      <c r="S7" s="38" t="s">
        <v>57</v>
      </c>
      <c r="T7" s="38" t="s">
        <v>57</v>
      </c>
      <c r="U7" s="38" t="s">
        <v>57</v>
      </c>
      <c r="V7" s="128"/>
      <c r="W7" s="113"/>
      <c r="X7" s="113"/>
      <c r="Y7" s="140"/>
      <c r="Z7" s="123"/>
      <c r="AA7" s="113"/>
      <c r="AB7" s="113"/>
      <c r="AC7" s="113"/>
      <c r="AD7" s="115"/>
    </row>
    <row r="8" spans="1:30" ht="15.75">
      <c r="A8" s="58" t="s">
        <v>10</v>
      </c>
      <c r="B8" s="59"/>
      <c r="C8" s="79">
        <v>55.349202197227306</v>
      </c>
      <c r="D8" s="39">
        <v>71</v>
      </c>
      <c r="E8" s="39">
        <v>68.992996860661677</v>
      </c>
      <c r="F8" s="40">
        <v>1</v>
      </c>
      <c r="G8" s="39">
        <f>F8*100000/Лист1!F5</f>
        <v>10.267994660642776</v>
      </c>
      <c r="H8" s="39" t="s">
        <v>11</v>
      </c>
      <c r="I8" s="39" t="s">
        <v>11</v>
      </c>
      <c r="J8" s="39">
        <v>37.5</v>
      </c>
      <c r="K8" s="39">
        <v>20</v>
      </c>
      <c r="L8" s="41" t="s">
        <v>11</v>
      </c>
      <c r="M8" s="42" t="s">
        <v>11</v>
      </c>
      <c r="N8" s="39">
        <v>100</v>
      </c>
      <c r="O8" s="39">
        <v>62.5</v>
      </c>
      <c r="P8" s="39">
        <v>100</v>
      </c>
      <c r="Q8" s="40" t="s">
        <v>11</v>
      </c>
      <c r="R8" s="40" t="s">
        <v>11</v>
      </c>
      <c r="S8" s="40" t="s">
        <v>11</v>
      </c>
      <c r="T8" s="40" t="s">
        <v>11</v>
      </c>
      <c r="U8" s="39">
        <v>100</v>
      </c>
      <c r="V8" s="41">
        <v>0</v>
      </c>
      <c r="W8" s="41">
        <v>40</v>
      </c>
      <c r="X8" s="43">
        <v>23</v>
      </c>
      <c r="Y8" s="41">
        <v>28.6</v>
      </c>
      <c r="Z8" s="43">
        <v>66.599999999999994</v>
      </c>
      <c r="AA8" s="44">
        <v>2</v>
      </c>
      <c r="AB8" s="44">
        <v>14</v>
      </c>
      <c r="AC8" s="44">
        <v>14</v>
      </c>
      <c r="AD8" s="41">
        <v>100</v>
      </c>
    </row>
    <row r="9" spans="1:30" ht="15.75">
      <c r="A9" s="58" t="s">
        <v>12</v>
      </c>
      <c r="B9" s="59"/>
      <c r="C9" s="79">
        <v>76.911268038071839</v>
      </c>
      <c r="D9" s="39">
        <v>69.3</v>
      </c>
      <c r="E9" s="39">
        <v>72.22872184849372</v>
      </c>
      <c r="F9" s="45">
        <v>0</v>
      </c>
      <c r="G9" s="39">
        <f>F9*100000/Лист1!F6</f>
        <v>0</v>
      </c>
      <c r="H9" s="39" t="s">
        <v>11</v>
      </c>
      <c r="I9" s="39">
        <v>50</v>
      </c>
      <c r="J9" s="39">
        <v>42.9</v>
      </c>
      <c r="K9" s="39">
        <v>50</v>
      </c>
      <c r="L9" s="41">
        <v>25</v>
      </c>
      <c r="M9" s="41">
        <v>100</v>
      </c>
      <c r="N9" s="39">
        <v>75</v>
      </c>
      <c r="O9" s="39">
        <v>85.7</v>
      </c>
      <c r="P9" s="39">
        <v>60</v>
      </c>
      <c r="Q9" s="40" t="s">
        <v>11</v>
      </c>
      <c r="R9" s="39" t="s">
        <v>11</v>
      </c>
      <c r="S9" s="39" t="s">
        <v>11</v>
      </c>
      <c r="T9" s="39" t="s">
        <v>11</v>
      </c>
      <c r="U9" s="39">
        <v>100</v>
      </c>
      <c r="V9" s="41">
        <v>100</v>
      </c>
      <c r="W9" s="41">
        <v>100</v>
      </c>
      <c r="X9" s="43">
        <v>25</v>
      </c>
      <c r="Y9" s="41">
        <v>42.8</v>
      </c>
      <c r="Z9" s="43">
        <v>0</v>
      </c>
      <c r="AA9" s="44">
        <v>6</v>
      </c>
      <c r="AB9" s="44">
        <v>6</v>
      </c>
      <c r="AC9" s="44">
        <v>0</v>
      </c>
      <c r="AD9" s="41">
        <v>0</v>
      </c>
    </row>
    <row r="10" spans="1:30" ht="15.75">
      <c r="A10" s="58" t="s">
        <v>13</v>
      </c>
      <c r="B10" s="59"/>
      <c r="C10" s="79">
        <v>72.404980340760162</v>
      </c>
      <c r="D10" s="39">
        <v>72.099999999999994</v>
      </c>
      <c r="E10" s="39">
        <v>74.324662331165584</v>
      </c>
      <c r="F10" s="45">
        <v>2</v>
      </c>
      <c r="G10" s="39">
        <f>F10*100000/Лист1!F7</f>
        <v>10.378288620206527</v>
      </c>
      <c r="H10" s="39">
        <v>66.599999999999994</v>
      </c>
      <c r="I10" s="39">
        <v>32.258064516129032</v>
      </c>
      <c r="J10" s="39">
        <v>45.2</v>
      </c>
      <c r="K10" s="39">
        <v>21.2</v>
      </c>
      <c r="L10" s="41">
        <v>32.258064516129032</v>
      </c>
      <c r="M10" s="41">
        <v>120</v>
      </c>
      <c r="N10" s="39">
        <v>90.322580645161295</v>
      </c>
      <c r="O10" s="39">
        <v>74.2</v>
      </c>
      <c r="P10" s="39">
        <v>79.411764705882348</v>
      </c>
      <c r="Q10" s="40">
        <v>1</v>
      </c>
      <c r="R10" s="39">
        <v>3.4482758620689653</v>
      </c>
      <c r="S10" s="40">
        <v>3.2</v>
      </c>
      <c r="T10" s="40" t="s">
        <v>11</v>
      </c>
      <c r="U10" s="39">
        <v>54.8</v>
      </c>
      <c r="V10" s="41">
        <v>38.5</v>
      </c>
      <c r="W10" s="41">
        <v>70.599999999999994</v>
      </c>
      <c r="X10" s="43">
        <v>37.5</v>
      </c>
      <c r="Y10" s="41">
        <v>62.1</v>
      </c>
      <c r="Z10" s="43">
        <v>100</v>
      </c>
      <c r="AA10" s="44">
        <v>24</v>
      </c>
      <c r="AB10" s="44">
        <v>31</v>
      </c>
      <c r="AC10" s="44">
        <v>15</v>
      </c>
      <c r="AD10" s="41">
        <v>100</v>
      </c>
    </row>
    <row r="11" spans="1:30" ht="15.75">
      <c r="A11" s="58" t="s">
        <v>14</v>
      </c>
      <c r="B11" s="59"/>
      <c r="C11" s="79">
        <v>50.399875766752075</v>
      </c>
      <c r="D11" s="39">
        <v>59.2</v>
      </c>
      <c r="E11" s="39">
        <v>73.642132613801024</v>
      </c>
      <c r="F11" s="45">
        <v>5</v>
      </c>
      <c r="G11" s="39">
        <f>F11*100000/Лист1!F8</f>
        <v>10.134587319604346</v>
      </c>
      <c r="H11" s="39" t="s">
        <v>11</v>
      </c>
      <c r="I11" s="39">
        <v>59.25925925925926</v>
      </c>
      <c r="J11" s="39">
        <v>40.700000000000003</v>
      </c>
      <c r="K11" s="39">
        <v>45</v>
      </c>
      <c r="L11" s="41">
        <v>48.148148148148145</v>
      </c>
      <c r="M11" s="41">
        <v>81.25</v>
      </c>
      <c r="N11" s="39">
        <v>57.142857142857146</v>
      </c>
      <c r="O11" s="39">
        <v>70.400000000000006</v>
      </c>
      <c r="P11" s="39">
        <v>67.5</v>
      </c>
      <c r="Q11" s="40">
        <v>3</v>
      </c>
      <c r="R11" s="39">
        <v>12</v>
      </c>
      <c r="S11" s="39">
        <v>7.4</v>
      </c>
      <c r="T11" s="39">
        <v>12.5</v>
      </c>
      <c r="U11" s="39">
        <v>60.7</v>
      </c>
      <c r="V11" s="41">
        <v>75</v>
      </c>
      <c r="W11" s="41">
        <v>84.6</v>
      </c>
      <c r="X11" s="43">
        <v>18.7</v>
      </c>
      <c r="Y11" s="41">
        <v>58.3</v>
      </c>
      <c r="Z11" s="43">
        <v>30</v>
      </c>
      <c r="AA11" s="44">
        <v>22</v>
      </c>
      <c r="AB11" s="44">
        <v>22</v>
      </c>
      <c r="AC11" s="44">
        <v>22</v>
      </c>
      <c r="AD11" s="41">
        <v>100</v>
      </c>
    </row>
    <row r="12" spans="1:30" ht="15.75">
      <c r="A12" s="58" t="s">
        <v>15</v>
      </c>
      <c r="B12" s="59"/>
      <c r="C12" s="79">
        <v>68.573856394278437</v>
      </c>
      <c r="D12" s="39">
        <v>72</v>
      </c>
      <c r="E12" s="39">
        <v>70.84236186348862</v>
      </c>
      <c r="F12" s="45" t="s">
        <v>11</v>
      </c>
      <c r="G12" s="39" t="s">
        <v>11</v>
      </c>
      <c r="H12" s="39" t="s">
        <v>11</v>
      </c>
      <c r="I12" s="39">
        <v>100</v>
      </c>
      <c r="J12" s="39" t="s">
        <v>11</v>
      </c>
      <c r="K12" s="39">
        <v>100</v>
      </c>
      <c r="L12" s="41">
        <v>100</v>
      </c>
      <c r="M12" s="42">
        <v>100</v>
      </c>
      <c r="N12" s="39"/>
      <c r="O12" s="39">
        <v>75</v>
      </c>
      <c r="P12" s="39">
        <v>50</v>
      </c>
      <c r="Q12" s="40"/>
      <c r="R12" s="40"/>
      <c r="S12" s="40" t="s">
        <v>11</v>
      </c>
      <c r="T12" s="40" t="s">
        <v>11</v>
      </c>
      <c r="U12" s="39">
        <v>100</v>
      </c>
      <c r="V12" s="41" t="s">
        <v>11</v>
      </c>
      <c r="W12" s="41" t="s">
        <v>11</v>
      </c>
      <c r="X12" s="43">
        <v>10</v>
      </c>
      <c r="Y12" s="41">
        <v>33.299999999999997</v>
      </c>
      <c r="Z12" s="43">
        <v>33.299999999999997</v>
      </c>
      <c r="AA12" s="45">
        <v>2</v>
      </c>
      <c r="AB12" s="45">
        <v>2</v>
      </c>
      <c r="AC12" s="45">
        <v>2</v>
      </c>
      <c r="AD12" s="39">
        <v>100</v>
      </c>
    </row>
    <row r="13" spans="1:30" ht="15.75">
      <c r="A13" s="58" t="s">
        <v>16</v>
      </c>
      <c r="B13" s="59"/>
      <c r="C13" s="79">
        <v>81.849061264822126</v>
      </c>
      <c r="D13" s="39">
        <v>68.400000000000006</v>
      </c>
      <c r="E13" s="39">
        <v>69.595597328716295</v>
      </c>
      <c r="F13" s="40" t="s">
        <v>11</v>
      </c>
      <c r="G13" s="39" t="s">
        <v>11</v>
      </c>
      <c r="H13" s="39">
        <v>100</v>
      </c>
      <c r="I13" s="39">
        <v>58.823529411764703</v>
      </c>
      <c r="J13" s="39">
        <v>40</v>
      </c>
      <c r="K13" s="39">
        <v>31.8</v>
      </c>
      <c r="L13" s="41">
        <v>58.823529411764703</v>
      </c>
      <c r="M13" s="41">
        <v>100</v>
      </c>
      <c r="N13" s="39">
        <v>41.176470588235297</v>
      </c>
      <c r="O13" s="39">
        <v>60</v>
      </c>
      <c r="P13" s="39">
        <v>63.636363636363633</v>
      </c>
      <c r="Q13" s="40">
        <v>2</v>
      </c>
      <c r="R13" s="39">
        <v>14.285714285714286</v>
      </c>
      <c r="S13" s="39" t="s">
        <v>11</v>
      </c>
      <c r="T13" s="39">
        <v>4.5454545454545459</v>
      </c>
      <c r="U13" s="39">
        <v>52.9</v>
      </c>
      <c r="V13" s="41">
        <v>100</v>
      </c>
      <c r="W13" s="41">
        <v>50</v>
      </c>
      <c r="X13" s="43" t="s">
        <v>11</v>
      </c>
      <c r="Y13" s="42" t="s">
        <v>11</v>
      </c>
      <c r="Z13" s="43" t="s">
        <v>11</v>
      </c>
      <c r="AA13" s="44" t="s">
        <v>11</v>
      </c>
      <c r="AB13" s="46" t="s">
        <v>11</v>
      </c>
      <c r="AC13" s="46" t="s">
        <v>11</v>
      </c>
      <c r="AD13" s="41" t="s">
        <v>11</v>
      </c>
    </row>
    <row r="14" spans="1:30" ht="15.75">
      <c r="A14" s="58" t="s">
        <v>17</v>
      </c>
      <c r="B14" s="59"/>
      <c r="C14" s="79">
        <v>82.916989914662537</v>
      </c>
      <c r="D14" s="39">
        <v>87.9</v>
      </c>
      <c r="E14" s="39">
        <v>83.10850439882698</v>
      </c>
      <c r="F14" s="40" t="s">
        <v>11</v>
      </c>
      <c r="G14" s="39" t="s">
        <v>11</v>
      </c>
      <c r="H14" s="39" t="s">
        <v>11</v>
      </c>
      <c r="I14" s="39">
        <v>33.333333333333336</v>
      </c>
      <c r="J14" s="39" t="s">
        <v>11</v>
      </c>
      <c r="K14" s="39" t="s">
        <v>11</v>
      </c>
      <c r="L14" s="41">
        <v>33.333333333333336</v>
      </c>
      <c r="M14" s="82">
        <v>100</v>
      </c>
      <c r="N14" s="39">
        <v>66.666666666666671</v>
      </c>
      <c r="O14" s="39">
        <v>100</v>
      </c>
      <c r="P14" s="39">
        <v>100</v>
      </c>
      <c r="Q14" s="40" t="s">
        <v>11</v>
      </c>
      <c r="R14" s="40" t="s">
        <v>11</v>
      </c>
      <c r="S14" s="40" t="s">
        <v>11</v>
      </c>
      <c r="T14" s="40" t="s">
        <v>11</v>
      </c>
      <c r="U14" s="39">
        <v>33.299999999999997</v>
      </c>
      <c r="V14" s="41" t="s">
        <v>11</v>
      </c>
      <c r="W14" s="41" t="s">
        <v>11</v>
      </c>
      <c r="X14" s="43">
        <v>10</v>
      </c>
      <c r="Y14" s="42">
        <v>33.299999999999997</v>
      </c>
      <c r="Z14" s="43">
        <v>33.299999999999997</v>
      </c>
      <c r="AA14" s="44">
        <v>2</v>
      </c>
      <c r="AB14" s="44">
        <v>3</v>
      </c>
      <c r="AC14" s="44">
        <v>2</v>
      </c>
      <c r="AD14" s="41">
        <v>0</v>
      </c>
    </row>
    <row r="15" spans="1:30" ht="15.75">
      <c r="A15" s="58" t="s">
        <v>18</v>
      </c>
      <c r="B15" s="59"/>
      <c r="C15" s="79">
        <v>77.79842080817464</v>
      </c>
      <c r="D15" s="39">
        <v>79.7</v>
      </c>
      <c r="E15" s="39">
        <v>83.45675355450237</v>
      </c>
      <c r="F15" s="40">
        <v>1</v>
      </c>
      <c r="G15" s="39">
        <f>F15*100000/Лист1!F12</f>
        <v>12.072920439454304</v>
      </c>
      <c r="H15" s="39" t="s">
        <v>11</v>
      </c>
      <c r="I15" s="39" t="s">
        <v>11</v>
      </c>
      <c r="J15" s="39">
        <v>11.1</v>
      </c>
      <c r="K15" s="39">
        <v>20</v>
      </c>
      <c r="L15" s="41" t="s">
        <v>11</v>
      </c>
      <c r="M15" s="41" t="s">
        <v>11</v>
      </c>
      <c r="N15" s="39">
        <v>100</v>
      </c>
      <c r="O15" s="39">
        <v>88.9</v>
      </c>
      <c r="P15" s="39">
        <v>100</v>
      </c>
      <c r="Q15" s="40" t="s">
        <v>11</v>
      </c>
      <c r="R15" s="39" t="s">
        <v>11</v>
      </c>
      <c r="S15" s="39" t="s">
        <v>11</v>
      </c>
      <c r="T15" s="39" t="s">
        <v>11</v>
      </c>
      <c r="U15" s="39">
        <v>33.299999999999997</v>
      </c>
      <c r="V15" s="41">
        <v>100</v>
      </c>
      <c r="W15" s="41">
        <v>75</v>
      </c>
      <c r="X15" s="43">
        <v>29.4</v>
      </c>
      <c r="Y15" s="41">
        <v>33.299999999999997</v>
      </c>
      <c r="Z15" s="43">
        <v>40</v>
      </c>
      <c r="AA15" s="44">
        <v>1</v>
      </c>
      <c r="AB15" s="44">
        <v>33</v>
      </c>
      <c r="AC15" s="44">
        <v>12</v>
      </c>
      <c r="AD15" s="41">
        <v>100</v>
      </c>
    </row>
    <row r="16" spans="1:30" ht="15.75">
      <c r="A16" s="58" t="s">
        <v>19</v>
      </c>
      <c r="B16" s="59"/>
      <c r="C16" s="79">
        <v>68.136667840789016</v>
      </c>
      <c r="D16" s="39">
        <v>68.400000000000006</v>
      </c>
      <c r="E16" s="39">
        <v>70.024696439596624</v>
      </c>
      <c r="F16" s="45">
        <v>2</v>
      </c>
      <c r="G16" s="39">
        <f>F16*100000/Лист1!F13</f>
        <v>5.5326565050208858</v>
      </c>
      <c r="H16" s="39">
        <v>25</v>
      </c>
      <c r="I16" s="39">
        <v>37.5</v>
      </c>
      <c r="J16" s="39">
        <v>34.5</v>
      </c>
      <c r="K16" s="39">
        <v>38.9</v>
      </c>
      <c r="L16" s="41">
        <v>50</v>
      </c>
      <c r="M16" s="41">
        <v>166.66666666666666</v>
      </c>
      <c r="N16" s="39">
        <v>71.875</v>
      </c>
      <c r="O16" s="39">
        <v>65.5</v>
      </c>
      <c r="P16" s="39">
        <v>58.333333333333336</v>
      </c>
      <c r="Q16" s="40" t="s">
        <v>11</v>
      </c>
      <c r="R16" s="39" t="s">
        <v>11</v>
      </c>
      <c r="S16" s="39">
        <v>6.9</v>
      </c>
      <c r="T16" s="39">
        <v>5.5555555555555554</v>
      </c>
      <c r="U16" s="39">
        <v>71.8</v>
      </c>
      <c r="V16" s="41">
        <v>36.4</v>
      </c>
      <c r="W16" s="41">
        <v>72.2</v>
      </c>
      <c r="X16" s="43">
        <v>38.1</v>
      </c>
      <c r="Y16" s="41">
        <v>66.7</v>
      </c>
      <c r="Z16" s="43">
        <v>50</v>
      </c>
      <c r="AA16" s="44">
        <v>21</v>
      </c>
      <c r="AB16" s="44">
        <v>28</v>
      </c>
      <c r="AC16" s="44">
        <v>58</v>
      </c>
      <c r="AD16" s="41">
        <v>96.5</v>
      </c>
    </row>
    <row r="17" spans="1:30" ht="15.75">
      <c r="A17" s="58" t="s">
        <v>20</v>
      </c>
      <c r="B17" s="59"/>
      <c r="C17" s="79">
        <v>82.377354689231382</v>
      </c>
      <c r="D17" s="39">
        <v>79.7</v>
      </c>
      <c r="E17" s="39">
        <v>85.94770608415871</v>
      </c>
      <c r="F17" s="40">
        <v>3</v>
      </c>
      <c r="G17" s="39">
        <f>F17*100000/Лист1!F14</f>
        <v>4.8387877223826194</v>
      </c>
      <c r="H17" s="39">
        <v>33.299999999999997</v>
      </c>
      <c r="I17" s="39">
        <v>22.727272727272727</v>
      </c>
      <c r="J17" s="39">
        <v>60</v>
      </c>
      <c r="K17" s="39">
        <v>21.4</v>
      </c>
      <c r="L17" s="41">
        <v>27.272727272727273</v>
      </c>
      <c r="M17" s="41">
        <v>120</v>
      </c>
      <c r="N17" s="43">
        <v>77.272727272727266</v>
      </c>
      <c r="O17" s="43">
        <v>63.3</v>
      </c>
      <c r="P17" s="43">
        <v>78.571428571428569</v>
      </c>
      <c r="Q17" s="40" t="s">
        <v>11</v>
      </c>
      <c r="R17" s="39" t="s">
        <v>11</v>
      </c>
      <c r="S17" s="39" t="s">
        <v>11</v>
      </c>
      <c r="T17" s="39" t="s">
        <v>11</v>
      </c>
      <c r="U17" s="39">
        <v>68.2</v>
      </c>
      <c r="V17" s="41">
        <v>100</v>
      </c>
      <c r="W17" s="41">
        <v>100</v>
      </c>
      <c r="X17" s="43">
        <v>68.7</v>
      </c>
      <c r="Y17" s="42">
        <v>73.099999999999994</v>
      </c>
      <c r="Z17" s="43">
        <v>75</v>
      </c>
      <c r="AA17" s="44">
        <v>34</v>
      </c>
      <c r="AB17" s="44">
        <v>165</v>
      </c>
      <c r="AC17" s="44">
        <v>34</v>
      </c>
      <c r="AD17" s="41">
        <v>85.3</v>
      </c>
    </row>
    <row r="18" spans="1:30" ht="15.75">
      <c r="A18" s="58" t="s">
        <v>21</v>
      </c>
      <c r="B18" s="59"/>
      <c r="C18" s="79">
        <v>63.786935206042138</v>
      </c>
      <c r="D18" s="39">
        <v>75.7</v>
      </c>
      <c r="E18" s="39">
        <v>72.360427191916614</v>
      </c>
      <c r="F18" s="40" t="s">
        <v>11</v>
      </c>
      <c r="G18" s="39" t="s">
        <v>11</v>
      </c>
      <c r="H18" s="39" t="s">
        <v>11</v>
      </c>
      <c r="I18" s="39">
        <v>50</v>
      </c>
      <c r="J18" s="39">
        <v>60</v>
      </c>
      <c r="K18" s="39" t="s">
        <v>11</v>
      </c>
      <c r="L18" s="41">
        <v>50</v>
      </c>
      <c r="M18" s="41">
        <v>100</v>
      </c>
      <c r="N18" s="43">
        <v>50</v>
      </c>
      <c r="O18" s="43">
        <v>66.7</v>
      </c>
      <c r="P18" s="43">
        <v>75</v>
      </c>
      <c r="Q18" s="40" t="s">
        <v>11</v>
      </c>
      <c r="R18" s="40" t="s">
        <v>11</v>
      </c>
      <c r="S18" s="40" t="s">
        <v>11</v>
      </c>
      <c r="T18" s="40" t="s">
        <v>11</v>
      </c>
      <c r="U18" s="39">
        <v>100</v>
      </c>
      <c r="V18" s="41">
        <v>100</v>
      </c>
      <c r="W18" s="41">
        <v>100</v>
      </c>
      <c r="X18" s="43">
        <v>40</v>
      </c>
      <c r="Y18" s="41">
        <v>100</v>
      </c>
      <c r="Z18" s="43" t="s">
        <v>11</v>
      </c>
      <c r="AA18" s="44">
        <v>18</v>
      </c>
      <c r="AB18" s="44">
        <v>3</v>
      </c>
      <c r="AC18" s="44">
        <v>18</v>
      </c>
      <c r="AD18" s="41">
        <v>55.5</v>
      </c>
    </row>
    <row r="19" spans="1:30" ht="15.75">
      <c r="A19" s="58" t="s">
        <v>22</v>
      </c>
      <c r="B19" s="59"/>
      <c r="C19" s="79">
        <v>73.928258967629048</v>
      </c>
      <c r="D19" s="39">
        <v>74.400000000000006</v>
      </c>
      <c r="E19" s="39">
        <v>72.857937685459945</v>
      </c>
      <c r="F19" s="40">
        <v>1</v>
      </c>
      <c r="G19" s="39">
        <f>F19*100000/Лист1!F16</f>
        <v>7.6028282521097852</v>
      </c>
      <c r="H19" s="39" t="s">
        <v>11</v>
      </c>
      <c r="I19" s="39">
        <v>66.666666666666671</v>
      </c>
      <c r="J19" s="39">
        <v>50</v>
      </c>
      <c r="K19" s="39">
        <v>50</v>
      </c>
      <c r="L19" s="41">
        <v>33.333333333333336</v>
      </c>
      <c r="M19" s="41">
        <v>50</v>
      </c>
      <c r="N19" s="39">
        <v>66.666666666666671</v>
      </c>
      <c r="O19" s="39">
        <v>40</v>
      </c>
      <c r="P19" s="39">
        <v>100</v>
      </c>
      <c r="Q19" s="40">
        <v>1</v>
      </c>
      <c r="R19" s="39">
        <v>33.333333333333336</v>
      </c>
      <c r="S19" s="40" t="s">
        <v>11</v>
      </c>
      <c r="T19" s="40" t="s">
        <v>11</v>
      </c>
      <c r="U19" s="39">
        <v>33.299999999999997</v>
      </c>
      <c r="V19" s="41">
        <v>0</v>
      </c>
      <c r="W19" s="41">
        <v>33.299999999999997</v>
      </c>
      <c r="X19" s="43">
        <v>7.1</v>
      </c>
      <c r="Y19" s="41">
        <v>0</v>
      </c>
      <c r="Z19" s="43" t="s">
        <v>11</v>
      </c>
      <c r="AA19" s="44">
        <v>0</v>
      </c>
      <c r="AB19" s="44">
        <v>2</v>
      </c>
      <c r="AC19" s="44">
        <v>0</v>
      </c>
      <c r="AD19" s="41">
        <v>0</v>
      </c>
    </row>
    <row r="20" spans="1:30" ht="15.75">
      <c r="A20" s="58" t="s">
        <v>23</v>
      </c>
      <c r="B20" s="59"/>
      <c r="C20" s="79">
        <v>86.773407587887235</v>
      </c>
      <c r="D20" s="39">
        <v>82.7</v>
      </c>
      <c r="E20" s="39">
        <v>73.000049108677501</v>
      </c>
      <c r="F20" s="40">
        <v>2</v>
      </c>
      <c r="G20" s="39">
        <f>F20*100000/Лист1!F17</f>
        <v>7.8446754265542262</v>
      </c>
      <c r="H20" s="39">
        <v>14.2</v>
      </c>
      <c r="I20" s="39">
        <v>33.333333333333336</v>
      </c>
      <c r="J20" s="39">
        <v>61.9</v>
      </c>
      <c r="K20" s="39">
        <v>34.799999999999997</v>
      </c>
      <c r="L20" s="41">
        <v>57.142857142857146</v>
      </c>
      <c r="M20" s="41">
        <v>185.71428571428572</v>
      </c>
      <c r="N20" s="39">
        <v>36.363636363636367</v>
      </c>
      <c r="O20" s="39">
        <v>54.5</v>
      </c>
      <c r="P20" s="39">
        <v>47.826086956521742</v>
      </c>
      <c r="Q20" s="40">
        <v>1</v>
      </c>
      <c r="R20" s="39">
        <v>4.7619047619047619</v>
      </c>
      <c r="S20" s="39" t="s">
        <v>11</v>
      </c>
      <c r="T20" s="39">
        <v>4.3478260869565215</v>
      </c>
      <c r="U20" s="39">
        <v>72.7</v>
      </c>
      <c r="V20" s="41">
        <v>66.7</v>
      </c>
      <c r="W20" s="41">
        <v>82.3</v>
      </c>
      <c r="X20" s="43">
        <v>41.5</v>
      </c>
      <c r="Y20" s="41">
        <v>66.7</v>
      </c>
      <c r="Z20" s="43">
        <v>100</v>
      </c>
      <c r="AA20" s="44">
        <v>44</v>
      </c>
      <c r="AB20" s="44">
        <v>53</v>
      </c>
      <c r="AC20" s="44">
        <v>44</v>
      </c>
      <c r="AD20" s="41">
        <v>100</v>
      </c>
    </row>
    <row r="21" spans="1:30" ht="15.75">
      <c r="A21" s="58" t="s">
        <v>24</v>
      </c>
      <c r="B21" s="59"/>
      <c r="C21" s="79">
        <v>79.010747118995212</v>
      </c>
      <c r="D21" s="39">
        <v>86.7</v>
      </c>
      <c r="E21" s="39">
        <v>81.558221252877743</v>
      </c>
      <c r="F21" s="40" t="s">
        <v>11</v>
      </c>
      <c r="G21" s="39" t="s">
        <v>11</v>
      </c>
      <c r="H21" s="39" t="s">
        <v>11</v>
      </c>
      <c r="I21" s="39">
        <v>40</v>
      </c>
      <c r="J21" s="39">
        <v>50</v>
      </c>
      <c r="K21" s="39">
        <v>30.8</v>
      </c>
      <c r="L21" s="41">
        <v>40</v>
      </c>
      <c r="M21" s="41">
        <v>150</v>
      </c>
      <c r="N21" s="39">
        <v>80</v>
      </c>
      <c r="O21" s="39">
        <v>75</v>
      </c>
      <c r="P21" s="39">
        <v>85.714285714285708</v>
      </c>
      <c r="Q21" s="40" t="s">
        <v>11</v>
      </c>
      <c r="R21" s="39" t="s">
        <v>11</v>
      </c>
      <c r="S21" s="39" t="s">
        <v>11</v>
      </c>
      <c r="T21" s="39" t="s">
        <v>11</v>
      </c>
      <c r="U21" s="39">
        <v>40</v>
      </c>
      <c r="V21" s="41">
        <v>75</v>
      </c>
      <c r="W21" s="41">
        <v>80</v>
      </c>
      <c r="X21" s="43">
        <v>26.7</v>
      </c>
      <c r="Y21" s="42">
        <v>37.5</v>
      </c>
      <c r="Z21" s="43">
        <v>100</v>
      </c>
      <c r="AA21" s="44">
        <v>5</v>
      </c>
      <c r="AB21" s="44">
        <v>15</v>
      </c>
      <c r="AC21" s="44">
        <v>5</v>
      </c>
      <c r="AD21" s="41">
        <v>100</v>
      </c>
    </row>
    <row r="22" spans="1:30" ht="15.75">
      <c r="A22" s="58" t="s">
        <v>25</v>
      </c>
      <c r="B22" s="59"/>
      <c r="C22" s="79">
        <v>76.296090934294426</v>
      </c>
      <c r="D22" s="39">
        <v>77.099999999999994</v>
      </c>
      <c r="E22" s="39">
        <v>79.835075702956019</v>
      </c>
      <c r="F22" s="40">
        <v>1</v>
      </c>
      <c r="G22" s="39">
        <f>F22*100000/Лист1!F19</f>
        <v>3.6189924724956573</v>
      </c>
      <c r="H22" s="39">
        <v>11.1</v>
      </c>
      <c r="I22" s="39">
        <v>62.5</v>
      </c>
      <c r="J22" s="39">
        <v>28.6</v>
      </c>
      <c r="K22" s="39">
        <v>44.4</v>
      </c>
      <c r="L22" s="41">
        <v>43.75</v>
      </c>
      <c r="M22" s="41">
        <v>90</v>
      </c>
      <c r="N22" s="39">
        <v>56.25</v>
      </c>
      <c r="O22" s="39">
        <v>64.3</v>
      </c>
      <c r="P22" s="39">
        <v>85.714285714285708</v>
      </c>
      <c r="Q22" s="40">
        <v>2</v>
      </c>
      <c r="R22" s="39">
        <v>15.384615384615385</v>
      </c>
      <c r="S22" s="40">
        <v>7.1</v>
      </c>
      <c r="T22" s="40" t="s">
        <v>11</v>
      </c>
      <c r="U22" s="39">
        <v>62.5</v>
      </c>
      <c r="V22" s="41">
        <v>50</v>
      </c>
      <c r="W22" s="41">
        <v>83.3</v>
      </c>
      <c r="X22" s="43">
        <v>15.7</v>
      </c>
      <c r="Y22" s="41">
        <v>60</v>
      </c>
      <c r="Z22" s="43">
        <v>80</v>
      </c>
      <c r="AA22" s="44">
        <v>98</v>
      </c>
      <c r="AB22" s="44">
        <v>98</v>
      </c>
      <c r="AC22" s="44" t="s">
        <v>11</v>
      </c>
      <c r="AD22" s="41" t="s">
        <v>11</v>
      </c>
    </row>
    <row r="23" spans="1:30" ht="15.75">
      <c r="A23" s="58" t="s">
        <v>26</v>
      </c>
      <c r="B23" s="59"/>
      <c r="C23" s="79">
        <v>65.629292046447745</v>
      </c>
      <c r="D23" s="39">
        <v>74.5</v>
      </c>
      <c r="E23" s="39">
        <v>70.777061817753847</v>
      </c>
      <c r="F23" s="45">
        <v>4</v>
      </c>
      <c r="G23" s="39">
        <f>F23*100000/Лист1!F20</f>
        <v>10.293625672302428</v>
      </c>
      <c r="H23" s="39" t="s">
        <v>11</v>
      </c>
      <c r="I23" s="39">
        <v>60</v>
      </c>
      <c r="J23" s="39">
        <v>27.3</v>
      </c>
      <c r="K23" s="39">
        <v>38.9</v>
      </c>
      <c r="L23" s="41">
        <v>56</v>
      </c>
      <c r="M23" s="41">
        <v>106.66666666666667</v>
      </c>
      <c r="N23" s="39">
        <v>40</v>
      </c>
      <c r="O23" s="39">
        <v>75.8</v>
      </c>
      <c r="P23" s="39">
        <v>60.526315789473685</v>
      </c>
      <c r="Q23" s="40">
        <v>2</v>
      </c>
      <c r="R23" s="39">
        <v>8</v>
      </c>
      <c r="S23" s="39" t="s">
        <v>11</v>
      </c>
      <c r="T23" s="39">
        <v>5.5555555555555554</v>
      </c>
      <c r="U23" s="39">
        <v>84</v>
      </c>
      <c r="V23" s="41">
        <v>71.400000000000006</v>
      </c>
      <c r="W23" s="41">
        <v>58.3</v>
      </c>
      <c r="X23" s="43">
        <v>22.6</v>
      </c>
      <c r="Y23" s="42">
        <v>37.9</v>
      </c>
      <c r="Z23" s="43">
        <v>22.2</v>
      </c>
      <c r="AA23" s="44">
        <v>36</v>
      </c>
      <c r="AB23" s="44">
        <v>108</v>
      </c>
      <c r="AC23" s="44">
        <v>36</v>
      </c>
      <c r="AD23" s="41">
        <v>100</v>
      </c>
    </row>
    <row r="24" spans="1:30" ht="15.75">
      <c r="A24" s="58" t="s">
        <v>27</v>
      </c>
      <c r="B24" s="59"/>
      <c r="C24" s="79">
        <v>80.042729671986933</v>
      </c>
      <c r="D24" s="39">
        <v>80.3</v>
      </c>
      <c r="E24" s="39">
        <v>76.898148148148152</v>
      </c>
      <c r="F24" s="40">
        <v>1</v>
      </c>
      <c r="G24" s="39">
        <f>F24*100000/Лист1!F21</f>
        <v>9.644131545954286</v>
      </c>
      <c r="H24" s="39" t="s">
        <v>11</v>
      </c>
      <c r="I24" s="39">
        <v>42.857142857142854</v>
      </c>
      <c r="J24" s="39">
        <v>30.8</v>
      </c>
      <c r="K24" s="39">
        <v>50</v>
      </c>
      <c r="L24" s="41">
        <v>42.857142857142854</v>
      </c>
      <c r="M24" s="41">
        <v>133.33333333333334</v>
      </c>
      <c r="N24" s="39">
        <v>71.428571428571431</v>
      </c>
      <c r="O24" s="39">
        <v>71.400000000000006</v>
      </c>
      <c r="P24" s="39">
        <v>40</v>
      </c>
      <c r="Q24" s="40" t="s">
        <v>11</v>
      </c>
      <c r="R24" s="40" t="s">
        <v>11</v>
      </c>
      <c r="S24" s="40" t="s">
        <v>11</v>
      </c>
      <c r="T24" s="40" t="s">
        <v>11</v>
      </c>
      <c r="U24" s="39">
        <v>71.400000000000006</v>
      </c>
      <c r="V24" s="41">
        <v>100</v>
      </c>
      <c r="W24" s="41">
        <v>100</v>
      </c>
      <c r="X24" s="43">
        <v>60</v>
      </c>
      <c r="Y24" s="41">
        <v>100</v>
      </c>
      <c r="Z24" s="43">
        <v>100</v>
      </c>
      <c r="AA24" s="44">
        <v>9</v>
      </c>
      <c r="AB24" s="44">
        <v>13</v>
      </c>
      <c r="AC24" s="44">
        <v>9</v>
      </c>
      <c r="AD24" s="41">
        <v>100</v>
      </c>
    </row>
    <row r="25" spans="1:30" ht="15.75">
      <c r="A25" s="58" t="s">
        <v>28</v>
      </c>
      <c r="B25" s="59"/>
      <c r="C25" s="79">
        <v>70.820267958950964</v>
      </c>
      <c r="D25" s="39">
        <v>71.5</v>
      </c>
      <c r="E25" s="39">
        <v>73.016307134798808</v>
      </c>
      <c r="F25" s="40">
        <v>4</v>
      </c>
      <c r="G25" s="39">
        <f>F25*100000/Лист1!F22</f>
        <v>11.19194180190263</v>
      </c>
      <c r="H25" s="39" t="s">
        <v>11</v>
      </c>
      <c r="I25" s="39">
        <v>40</v>
      </c>
      <c r="J25" s="39">
        <v>37.5</v>
      </c>
      <c r="K25" s="39">
        <v>33.299999999999997</v>
      </c>
      <c r="L25" s="41">
        <v>46.666666666666664</v>
      </c>
      <c r="M25" s="41">
        <v>150</v>
      </c>
      <c r="N25" s="39">
        <v>50</v>
      </c>
      <c r="O25" s="39">
        <v>56.3</v>
      </c>
      <c r="P25" s="39">
        <v>63.636363636363633</v>
      </c>
      <c r="Q25" s="40">
        <v>1</v>
      </c>
      <c r="R25" s="43">
        <v>7.6923076923076925</v>
      </c>
      <c r="S25" s="43" t="s">
        <v>11</v>
      </c>
      <c r="T25" s="43" t="s">
        <v>11</v>
      </c>
      <c r="U25" s="39">
        <v>81.2</v>
      </c>
      <c r="V25" s="41">
        <v>85.7</v>
      </c>
      <c r="W25" s="41">
        <v>85.7</v>
      </c>
      <c r="X25" s="43">
        <v>56.1</v>
      </c>
      <c r="Y25" s="42">
        <v>85.7</v>
      </c>
      <c r="Z25" s="43">
        <v>42.8</v>
      </c>
      <c r="AA25" s="44">
        <v>4</v>
      </c>
      <c r="AB25" s="44">
        <v>12</v>
      </c>
      <c r="AC25" s="44">
        <v>4</v>
      </c>
      <c r="AD25" s="41">
        <v>100</v>
      </c>
    </row>
    <row r="26" spans="1:30" ht="15.75">
      <c r="A26" s="58" t="s">
        <v>29</v>
      </c>
      <c r="B26" s="59"/>
      <c r="C26" s="79">
        <v>81.278787878787881</v>
      </c>
      <c r="D26" s="39">
        <v>79.7</v>
      </c>
      <c r="E26" s="39">
        <v>77.469244288224957</v>
      </c>
      <c r="F26" s="40" t="s">
        <v>11</v>
      </c>
      <c r="G26" s="39" t="s">
        <v>11</v>
      </c>
      <c r="H26" s="39" t="s">
        <v>11</v>
      </c>
      <c r="I26" s="39">
        <v>25</v>
      </c>
      <c r="J26" s="39">
        <v>50</v>
      </c>
      <c r="K26" s="39">
        <v>66.7</v>
      </c>
      <c r="L26" s="41">
        <v>75</v>
      </c>
      <c r="M26" s="41">
        <v>300</v>
      </c>
      <c r="N26" s="39">
        <v>50</v>
      </c>
      <c r="O26" s="39">
        <v>40</v>
      </c>
      <c r="P26" s="39">
        <v>54.545454545454547</v>
      </c>
      <c r="Q26" s="40" t="s">
        <v>11</v>
      </c>
      <c r="R26" s="40" t="s">
        <v>11</v>
      </c>
      <c r="S26" s="40" t="s">
        <v>11</v>
      </c>
      <c r="T26" s="40">
        <v>4.8</v>
      </c>
      <c r="U26" s="39">
        <v>75</v>
      </c>
      <c r="V26" s="41">
        <v>100</v>
      </c>
      <c r="W26" s="41">
        <v>100</v>
      </c>
      <c r="X26" s="43">
        <v>45</v>
      </c>
      <c r="Y26" s="42">
        <v>75</v>
      </c>
      <c r="Z26" s="43">
        <v>100</v>
      </c>
      <c r="AA26" s="44">
        <v>22</v>
      </c>
      <c r="AB26" s="44">
        <v>29</v>
      </c>
      <c r="AC26" s="44">
        <v>13</v>
      </c>
      <c r="AD26" s="41">
        <v>100</v>
      </c>
    </row>
    <row r="27" spans="1:30" ht="15.75">
      <c r="A27" s="58" t="s">
        <v>30</v>
      </c>
      <c r="B27" s="59"/>
      <c r="C27" s="79">
        <v>74.99711749106423</v>
      </c>
      <c r="D27" s="39">
        <v>76.400000000000006</v>
      </c>
      <c r="E27" s="39">
        <v>69.878654164368442</v>
      </c>
      <c r="F27" s="45">
        <v>1</v>
      </c>
      <c r="G27" s="39">
        <f>F27*100000/Лист1!F24</f>
        <v>4.4501802322994077</v>
      </c>
      <c r="H27" s="39">
        <v>33.299999999999997</v>
      </c>
      <c r="I27" s="39">
        <v>52.38095238095238</v>
      </c>
      <c r="J27" s="39">
        <v>40.700000000000003</v>
      </c>
      <c r="K27" s="39">
        <v>58.8</v>
      </c>
      <c r="L27" s="41">
        <v>57.142857142857146</v>
      </c>
      <c r="M27" s="41">
        <v>127.27272727272727</v>
      </c>
      <c r="N27" s="39">
        <v>61.904761904761905</v>
      </c>
      <c r="O27" s="39">
        <v>74.099999999999994</v>
      </c>
      <c r="P27" s="39">
        <v>72.222222222222229</v>
      </c>
      <c r="Q27" s="40">
        <v>2</v>
      </c>
      <c r="R27" s="39">
        <v>9.5238095238095237</v>
      </c>
      <c r="S27" s="39" t="s">
        <v>11</v>
      </c>
      <c r="T27" s="39" t="s">
        <v>11</v>
      </c>
      <c r="U27" s="39">
        <v>76.2</v>
      </c>
      <c r="V27" s="41">
        <v>42.9</v>
      </c>
      <c r="W27" s="41">
        <v>92.3</v>
      </c>
      <c r="X27" s="43">
        <v>32.700000000000003</v>
      </c>
      <c r="Y27" s="41">
        <v>52.2</v>
      </c>
      <c r="Z27" s="43">
        <v>66.599999999999994</v>
      </c>
      <c r="AA27" s="44">
        <v>108</v>
      </c>
      <c r="AB27" s="44">
        <v>125</v>
      </c>
      <c r="AC27" s="44">
        <v>135</v>
      </c>
      <c r="AD27" s="41">
        <v>100</v>
      </c>
    </row>
    <row r="28" spans="1:30" ht="15.75">
      <c r="A28" s="58" t="s">
        <v>31</v>
      </c>
      <c r="B28" s="59"/>
      <c r="C28" s="79" t="s">
        <v>11</v>
      </c>
      <c r="D28" s="39">
        <v>17.600000000000001</v>
      </c>
      <c r="E28" s="39">
        <v>24.225865209471767</v>
      </c>
      <c r="F28" s="39" t="s">
        <v>11</v>
      </c>
      <c r="G28" s="39" t="s">
        <v>11</v>
      </c>
      <c r="H28" s="39" t="s">
        <v>11</v>
      </c>
      <c r="I28" s="39" t="s">
        <v>11</v>
      </c>
      <c r="J28" s="39" t="s">
        <v>11</v>
      </c>
      <c r="K28" s="39" t="s">
        <v>11</v>
      </c>
      <c r="L28" s="41" t="s">
        <v>11</v>
      </c>
      <c r="M28" s="41" t="s">
        <v>11</v>
      </c>
      <c r="N28" s="39" t="s">
        <v>11</v>
      </c>
      <c r="O28" s="39" t="s">
        <v>11</v>
      </c>
      <c r="P28" s="39" t="s">
        <v>11</v>
      </c>
      <c r="Q28" s="40" t="s">
        <v>11</v>
      </c>
      <c r="R28" s="40" t="s">
        <v>11</v>
      </c>
      <c r="S28" s="40" t="s">
        <v>11</v>
      </c>
      <c r="T28" s="40" t="s">
        <v>11</v>
      </c>
      <c r="U28" s="39" t="s">
        <v>11</v>
      </c>
      <c r="V28" s="41" t="s">
        <v>11</v>
      </c>
      <c r="W28" s="41" t="s">
        <v>11</v>
      </c>
      <c r="X28" s="43" t="s">
        <v>11</v>
      </c>
      <c r="Y28" s="41" t="s">
        <v>11</v>
      </c>
      <c r="Z28" s="43" t="s">
        <v>11</v>
      </c>
      <c r="AA28" s="43" t="s">
        <v>11</v>
      </c>
      <c r="AB28" s="46" t="s">
        <v>11</v>
      </c>
      <c r="AC28" s="43" t="s">
        <v>11</v>
      </c>
      <c r="AD28" s="43" t="s">
        <v>11</v>
      </c>
    </row>
    <row r="29" spans="1:30" ht="15.75">
      <c r="A29" s="58" t="s">
        <v>32</v>
      </c>
      <c r="B29" s="59"/>
      <c r="C29" s="79">
        <v>73.3</v>
      </c>
      <c r="D29" s="39">
        <v>73</v>
      </c>
      <c r="E29" s="39">
        <v>77.293233082706763</v>
      </c>
      <c r="F29" s="45" t="s">
        <v>11</v>
      </c>
      <c r="G29" s="39" t="s">
        <v>11</v>
      </c>
      <c r="H29" s="39">
        <v>100</v>
      </c>
      <c r="I29" s="39">
        <v>36.363636363636367</v>
      </c>
      <c r="J29" s="39">
        <v>50</v>
      </c>
      <c r="K29" s="39">
        <v>36.4</v>
      </c>
      <c r="L29" s="41">
        <v>45.454545454545453</v>
      </c>
      <c r="M29" s="41">
        <v>175</v>
      </c>
      <c r="N29" s="39">
        <v>54.545454545454547</v>
      </c>
      <c r="O29" s="39">
        <v>66.7</v>
      </c>
      <c r="P29" s="39">
        <v>63.636363636363633</v>
      </c>
      <c r="Q29" s="40" t="s">
        <v>11</v>
      </c>
      <c r="R29" s="39" t="s">
        <v>11</v>
      </c>
      <c r="S29" s="39">
        <v>17</v>
      </c>
      <c r="T29" s="39" t="s">
        <v>11</v>
      </c>
      <c r="U29" s="39">
        <v>54.5</v>
      </c>
      <c r="V29" s="41" t="s">
        <v>11</v>
      </c>
      <c r="W29" s="41" t="s">
        <v>11</v>
      </c>
      <c r="X29" s="43">
        <v>50</v>
      </c>
      <c r="Y29" s="41">
        <v>50</v>
      </c>
      <c r="Z29" s="43" t="s">
        <v>11</v>
      </c>
      <c r="AA29" s="44">
        <v>6</v>
      </c>
      <c r="AB29" s="44">
        <v>14</v>
      </c>
      <c r="AC29" s="44">
        <v>6</v>
      </c>
      <c r="AD29" s="41">
        <v>100</v>
      </c>
    </row>
    <row r="30" spans="1:30" ht="15.75">
      <c r="A30" s="58" t="s">
        <v>33</v>
      </c>
      <c r="B30" s="59"/>
      <c r="C30" s="79">
        <v>82.8</v>
      </c>
      <c r="D30" s="39">
        <v>85.3</v>
      </c>
      <c r="E30" s="39">
        <v>82.745149107956763</v>
      </c>
      <c r="F30" s="45" t="s">
        <v>11</v>
      </c>
      <c r="G30" s="39" t="s">
        <v>11</v>
      </c>
      <c r="H30" s="39" t="s">
        <v>11</v>
      </c>
      <c r="I30" s="39">
        <v>58.333333333333336</v>
      </c>
      <c r="J30" s="39">
        <v>62.5</v>
      </c>
      <c r="K30" s="39">
        <v>66.7</v>
      </c>
      <c r="L30" s="41">
        <v>58.333333333333336</v>
      </c>
      <c r="M30" s="41">
        <v>114.28571428571429</v>
      </c>
      <c r="N30" s="39">
        <v>61.53846153846154</v>
      </c>
      <c r="O30" s="39">
        <v>62.5</v>
      </c>
      <c r="P30" s="39">
        <v>50</v>
      </c>
      <c r="Q30" s="40" t="s">
        <v>11</v>
      </c>
      <c r="R30" s="39" t="s">
        <v>11</v>
      </c>
      <c r="S30" s="39">
        <v>13</v>
      </c>
      <c r="T30" s="39" t="s">
        <v>11</v>
      </c>
      <c r="U30" s="39">
        <v>61.5</v>
      </c>
      <c r="V30" s="41">
        <v>40</v>
      </c>
      <c r="W30" s="41">
        <v>66.7</v>
      </c>
      <c r="X30" s="43">
        <v>63.2</v>
      </c>
      <c r="Y30" s="41">
        <v>62.5</v>
      </c>
      <c r="Z30" s="43">
        <v>100</v>
      </c>
      <c r="AA30" s="44">
        <v>20</v>
      </c>
      <c r="AB30" s="44">
        <v>26</v>
      </c>
      <c r="AC30" s="44">
        <v>20</v>
      </c>
      <c r="AD30" s="41">
        <v>55</v>
      </c>
    </row>
    <row r="31" spans="1:30" ht="15.75">
      <c r="A31" s="58" t="s">
        <v>34</v>
      </c>
      <c r="B31" s="59"/>
      <c r="C31" s="79">
        <v>69.099999999999994</v>
      </c>
      <c r="D31" s="39">
        <v>66.599999999999994</v>
      </c>
      <c r="E31" s="39">
        <v>56.336773932402352</v>
      </c>
      <c r="F31" s="45" t="s">
        <v>11</v>
      </c>
      <c r="G31" s="39" t="s">
        <v>11</v>
      </c>
      <c r="H31" s="39">
        <v>50</v>
      </c>
      <c r="I31" s="39">
        <v>44.444444444444443</v>
      </c>
      <c r="J31" s="39">
        <v>50</v>
      </c>
      <c r="K31" s="39">
        <v>45.8</v>
      </c>
      <c r="L31" s="41">
        <v>50</v>
      </c>
      <c r="M31" s="41">
        <v>125</v>
      </c>
      <c r="N31" s="39">
        <v>55.555555555555557</v>
      </c>
      <c r="O31" s="39">
        <v>54.2</v>
      </c>
      <c r="P31" s="39">
        <v>56</v>
      </c>
      <c r="Q31" s="40">
        <v>2</v>
      </c>
      <c r="R31" s="43">
        <v>12.5</v>
      </c>
      <c r="S31" s="43">
        <v>4.2</v>
      </c>
      <c r="T31" s="43" t="s">
        <v>11</v>
      </c>
      <c r="U31" s="39">
        <v>77.7</v>
      </c>
      <c r="V31" s="41">
        <v>90.9</v>
      </c>
      <c r="W31" s="41">
        <v>86.7</v>
      </c>
      <c r="X31" s="43">
        <v>57.5</v>
      </c>
      <c r="Y31" s="42">
        <v>65.2</v>
      </c>
      <c r="Z31" s="43">
        <v>100</v>
      </c>
      <c r="AA31" s="44">
        <v>9</v>
      </c>
      <c r="AB31" s="44">
        <v>16</v>
      </c>
      <c r="AC31" s="44">
        <v>9</v>
      </c>
      <c r="AD31" s="41">
        <v>55.5</v>
      </c>
    </row>
    <row r="32" spans="1:30" ht="14.25">
      <c r="A32" s="58" t="s">
        <v>35</v>
      </c>
      <c r="B32" s="59"/>
      <c r="C32" s="39">
        <v>78.7</v>
      </c>
      <c r="D32" s="39">
        <v>78.2</v>
      </c>
      <c r="E32" s="39">
        <v>77.124986038199481</v>
      </c>
      <c r="F32" s="45">
        <v>3</v>
      </c>
      <c r="G32" s="39">
        <f>F32*100000/Лист1!F29</f>
        <v>8.8061760648134566</v>
      </c>
      <c r="H32" s="39" t="s">
        <v>11</v>
      </c>
      <c r="I32" s="39">
        <v>50</v>
      </c>
      <c r="J32" s="39">
        <v>46.2</v>
      </c>
      <c r="K32" s="39">
        <v>35.5</v>
      </c>
      <c r="L32" s="41">
        <v>31.25</v>
      </c>
      <c r="M32" s="41">
        <v>112.5</v>
      </c>
      <c r="N32" s="43">
        <v>50</v>
      </c>
      <c r="O32" s="43">
        <v>53.8</v>
      </c>
      <c r="P32" s="43">
        <v>67.741935483870961</v>
      </c>
      <c r="Q32" s="47">
        <v>1</v>
      </c>
      <c r="R32" s="48">
        <v>6.666666666666667</v>
      </c>
      <c r="S32" s="48"/>
      <c r="T32" s="48" t="s">
        <v>11</v>
      </c>
      <c r="U32" s="39">
        <v>68.7</v>
      </c>
      <c r="V32" s="41">
        <v>100</v>
      </c>
      <c r="W32" s="41">
        <v>55.5</v>
      </c>
      <c r="X32" s="43">
        <v>23</v>
      </c>
      <c r="Y32" s="42">
        <v>63.6</v>
      </c>
      <c r="Z32" s="43">
        <v>66.599999999999994</v>
      </c>
      <c r="AA32" s="44">
        <v>304</v>
      </c>
      <c r="AB32" s="44">
        <v>319</v>
      </c>
      <c r="AC32" s="44">
        <v>38</v>
      </c>
      <c r="AD32" s="41">
        <v>100</v>
      </c>
    </row>
    <row r="33" spans="1:30" ht="14.25">
      <c r="A33" s="58" t="s">
        <v>36</v>
      </c>
      <c r="B33" s="59"/>
      <c r="C33" s="39">
        <v>77.3</v>
      </c>
      <c r="D33" s="39">
        <v>79.5</v>
      </c>
      <c r="E33" s="39">
        <v>80.5</v>
      </c>
      <c r="F33" s="45">
        <v>24</v>
      </c>
      <c r="G33" s="39">
        <f>F33*100000/Лист1!F30</f>
        <v>7.7859638536628095</v>
      </c>
      <c r="H33" s="39">
        <v>31</v>
      </c>
      <c r="I33" s="39">
        <v>33.879781420765028</v>
      </c>
      <c r="J33" s="39">
        <v>33.200000000000003</v>
      </c>
      <c r="K33" s="39">
        <v>33.700000000000003</v>
      </c>
      <c r="L33" s="41">
        <v>37.158469945355193</v>
      </c>
      <c r="M33" s="41">
        <v>145.16129032258064</v>
      </c>
      <c r="N33" s="43">
        <v>58.51063829787234</v>
      </c>
      <c r="O33" s="43">
        <v>63.4</v>
      </c>
      <c r="P33" s="43">
        <v>64.310954063604242</v>
      </c>
      <c r="Q33" s="40">
        <v>6</v>
      </c>
      <c r="R33" s="43">
        <v>3.6144578313253013</v>
      </c>
      <c r="S33" s="43">
        <v>2.5</v>
      </c>
      <c r="T33" s="43">
        <v>3.2608695652173911</v>
      </c>
      <c r="U33" s="39">
        <v>48.9</v>
      </c>
      <c r="V33" s="39">
        <v>61.7</v>
      </c>
      <c r="W33" s="39">
        <v>79.5</v>
      </c>
      <c r="X33" s="83">
        <v>38.299999999999997</v>
      </c>
      <c r="Y33" s="39">
        <v>62.6</v>
      </c>
      <c r="Z33" s="43">
        <v>95.4</v>
      </c>
      <c r="AA33" s="44">
        <v>452</v>
      </c>
      <c r="AB33" s="44">
        <v>704</v>
      </c>
      <c r="AC33" s="44">
        <v>633</v>
      </c>
      <c r="AD33" s="41">
        <v>93.9</v>
      </c>
    </row>
    <row r="34" spans="1:30" ht="14.25">
      <c r="A34" s="58" t="s">
        <v>37</v>
      </c>
      <c r="B34" s="59"/>
      <c r="C34" s="39">
        <v>73.8</v>
      </c>
      <c r="D34" s="39">
        <v>74.400000000000006</v>
      </c>
      <c r="E34" s="39">
        <v>77.123037048330531</v>
      </c>
      <c r="F34" s="45" t="s">
        <v>11</v>
      </c>
      <c r="G34" s="39">
        <v>40</v>
      </c>
      <c r="H34" s="39">
        <v>40</v>
      </c>
      <c r="I34" s="39">
        <v>45.238095238095241</v>
      </c>
      <c r="J34" s="39">
        <v>44.6</v>
      </c>
      <c r="K34" s="39">
        <v>51.2</v>
      </c>
      <c r="L34" s="41">
        <v>38.095238095238095</v>
      </c>
      <c r="M34" s="41">
        <v>115.78947368421052</v>
      </c>
      <c r="N34" s="43">
        <v>64.285714285714292</v>
      </c>
      <c r="O34" s="43">
        <v>61.2</v>
      </c>
      <c r="P34" s="43">
        <v>58.536585365853661</v>
      </c>
      <c r="Q34" s="40">
        <v>3</v>
      </c>
      <c r="R34" s="43">
        <v>7.5</v>
      </c>
      <c r="S34" s="43">
        <v>4.5999999999999996</v>
      </c>
      <c r="T34" s="43">
        <v>14.634146341463415</v>
      </c>
      <c r="U34" s="49">
        <v>59.5</v>
      </c>
      <c r="V34" s="41">
        <v>52.9</v>
      </c>
      <c r="W34" s="41">
        <v>84.6</v>
      </c>
      <c r="X34" s="84">
        <v>53.2</v>
      </c>
      <c r="Y34" s="41">
        <v>70</v>
      </c>
      <c r="Z34" s="43">
        <v>91.3</v>
      </c>
      <c r="AA34" s="44">
        <v>34</v>
      </c>
      <c r="AB34" s="44">
        <v>79</v>
      </c>
      <c r="AC34" s="44">
        <v>93</v>
      </c>
      <c r="AD34" s="41">
        <v>100</v>
      </c>
    </row>
    <row r="35" spans="1:30" ht="14.25">
      <c r="A35" s="58" t="s">
        <v>38</v>
      </c>
      <c r="B35" s="59"/>
      <c r="C35" s="39">
        <v>77.599999999999994</v>
      </c>
      <c r="D35" s="39">
        <v>69.7</v>
      </c>
      <c r="E35" s="39">
        <v>73.714633404320054</v>
      </c>
      <c r="F35" s="45" t="s">
        <v>11</v>
      </c>
      <c r="G35" s="39" t="s">
        <v>11</v>
      </c>
      <c r="H35" s="39" t="s">
        <v>11</v>
      </c>
      <c r="I35" s="39">
        <v>57.142857142857146</v>
      </c>
      <c r="J35" s="39">
        <v>25</v>
      </c>
      <c r="K35" s="39">
        <v>50</v>
      </c>
      <c r="L35" s="41">
        <v>57.142857142857146</v>
      </c>
      <c r="M35" s="41">
        <v>175</v>
      </c>
      <c r="N35" s="39">
        <v>14.285714285714286</v>
      </c>
      <c r="O35" s="39">
        <v>100</v>
      </c>
      <c r="P35" s="39">
        <v>83.333333333333329</v>
      </c>
      <c r="Q35" s="40">
        <v>1</v>
      </c>
      <c r="R35" s="43">
        <v>14.285714285714286</v>
      </c>
      <c r="S35" s="43" t="s">
        <v>11</v>
      </c>
      <c r="T35" s="43" t="s">
        <v>11</v>
      </c>
      <c r="U35" s="39">
        <v>85.7</v>
      </c>
      <c r="V35" s="41">
        <v>100</v>
      </c>
      <c r="W35" s="41">
        <v>100</v>
      </c>
      <c r="X35" s="84">
        <v>28.6</v>
      </c>
      <c r="Y35" s="42">
        <v>62.5</v>
      </c>
      <c r="Z35" s="43">
        <v>100</v>
      </c>
      <c r="AA35" s="44">
        <v>10</v>
      </c>
      <c r="AB35" s="44">
        <v>10</v>
      </c>
      <c r="AC35" s="44">
        <v>10</v>
      </c>
      <c r="AD35" s="41">
        <v>100</v>
      </c>
    </row>
    <row r="36" spans="1:30" ht="14.25">
      <c r="A36" s="58" t="s">
        <v>39</v>
      </c>
      <c r="B36" s="59"/>
      <c r="C36" s="39">
        <v>65.599999999999994</v>
      </c>
      <c r="D36" s="39">
        <v>79.400000000000006</v>
      </c>
      <c r="E36" s="39">
        <v>79.365731421763954</v>
      </c>
      <c r="F36" s="40">
        <v>6</v>
      </c>
      <c r="G36" s="39">
        <f>F36*100000/Лист1!F33</f>
        <v>20.242232043453324</v>
      </c>
      <c r="H36" s="39">
        <v>14.3</v>
      </c>
      <c r="I36" s="39">
        <v>52.38095238095238</v>
      </c>
      <c r="J36" s="39">
        <v>40</v>
      </c>
      <c r="K36" s="39">
        <v>28</v>
      </c>
      <c r="L36" s="41">
        <v>52.38095238095238</v>
      </c>
      <c r="M36" s="41">
        <v>145.45454545454547</v>
      </c>
      <c r="N36" s="39">
        <v>76.19047619047619</v>
      </c>
      <c r="O36" s="39">
        <v>57.1</v>
      </c>
      <c r="P36" s="39">
        <v>88</v>
      </c>
      <c r="Q36" s="40" t="s">
        <v>11</v>
      </c>
      <c r="R36" s="43" t="s">
        <v>11</v>
      </c>
      <c r="S36" s="43">
        <v>2.9</v>
      </c>
      <c r="T36" s="43">
        <v>4</v>
      </c>
      <c r="U36" s="39">
        <v>76.2</v>
      </c>
      <c r="V36" s="41">
        <v>41.7</v>
      </c>
      <c r="W36" s="41">
        <v>90</v>
      </c>
      <c r="X36" s="84">
        <v>38.700000000000003</v>
      </c>
      <c r="Y36" s="42">
        <v>56.7</v>
      </c>
      <c r="Z36" s="43">
        <v>100</v>
      </c>
      <c r="AA36" s="44">
        <v>21</v>
      </c>
      <c r="AB36" s="44">
        <v>84</v>
      </c>
      <c r="AC36" s="44">
        <v>31</v>
      </c>
      <c r="AD36" s="41">
        <v>67.7</v>
      </c>
    </row>
    <row r="37" spans="1:30" ht="14.25">
      <c r="A37" s="58" t="s">
        <v>40</v>
      </c>
      <c r="B37" s="59"/>
      <c r="C37" s="39">
        <v>74.5</v>
      </c>
      <c r="D37" s="39">
        <v>85.6</v>
      </c>
      <c r="E37" s="39">
        <v>84.132711086709278</v>
      </c>
      <c r="F37" s="45">
        <v>1</v>
      </c>
      <c r="G37" s="39" t="s">
        <v>11</v>
      </c>
      <c r="H37" s="39" t="s">
        <v>11</v>
      </c>
      <c r="I37" s="39">
        <v>58.823529411764703</v>
      </c>
      <c r="J37" s="39">
        <v>23.5</v>
      </c>
      <c r="K37" s="39">
        <v>36.4</v>
      </c>
      <c r="L37" s="41">
        <v>29.411764705882351</v>
      </c>
      <c r="M37" s="41">
        <v>90</v>
      </c>
      <c r="N37" s="39">
        <v>83.333333333333329</v>
      </c>
      <c r="O37" s="39">
        <v>72.2</v>
      </c>
      <c r="P37" s="39">
        <v>68.181818181818187</v>
      </c>
      <c r="Q37" s="40" t="s">
        <v>11</v>
      </c>
      <c r="R37" s="50" t="s">
        <v>11</v>
      </c>
      <c r="S37" s="50" t="s">
        <v>11</v>
      </c>
      <c r="T37" s="50" t="s">
        <v>11</v>
      </c>
      <c r="U37" s="39">
        <v>94.4</v>
      </c>
      <c r="V37" s="41">
        <v>100</v>
      </c>
      <c r="W37" s="41">
        <v>100</v>
      </c>
      <c r="X37" s="84">
        <v>46.2</v>
      </c>
      <c r="Y37" s="41">
        <v>70.599999999999994</v>
      </c>
      <c r="Z37" s="43">
        <v>100</v>
      </c>
      <c r="AA37" s="44">
        <v>59</v>
      </c>
      <c r="AB37" s="44">
        <v>33</v>
      </c>
      <c r="AC37" s="44">
        <v>59</v>
      </c>
      <c r="AD37" s="41">
        <v>100</v>
      </c>
    </row>
    <row r="38" spans="1:30" ht="14.25">
      <c r="A38" s="58" t="s">
        <v>41</v>
      </c>
      <c r="B38" s="59"/>
      <c r="C38" s="39">
        <v>78.099999999999994</v>
      </c>
      <c r="D38" s="39">
        <v>78.599999999999994</v>
      </c>
      <c r="E38" s="39">
        <v>80.309619064185085</v>
      </c>
      <c r="F38" s="45" t="s">
        <v>11</v>
      </c>
      <c r="G38" s="39" t="s">
        <v>11</v>
      </c>
      <c r="H38" s="39" t="s">
        <v>11</v>
      </c>
      <c r="I38" s="39">
        <v>40</v>
      </c>
      <c r="J38" s="39">
        <v>45.5</v>
      </c>
      <c r="K38" s="39" t="s">
        <v>11</v>
      </c>
      <c r="L38" s="41">
        <v>40</v>
      </c>
      <c r="M38" s="41">
        <v>100</v>
      </c>
      <c r="N38" s="43">
        <v>66.666666666666671</v>
      </c>
      <c r="O38" s="43">
        <v>81.8</v>
      </c>
      <c r="P38" s="43">
        <v>83.333333333333329</v>
      </c>
      <c r="Q38" s="47" t="s">
        <v>11</v>
      </c>
      <c r="R38" s="51" t="s">
        <v>11</v>
      </c>
      <c r="S38" s="51" t="s">
        <v>11</v>
      </c>
      <c r="T38" s="51" t="s">
        <v>11</v>
      </c>
      <c r="U38" s="39">
        <v>66.599999999999994</v>
      </c>
      <c r="V38" s="41">
        <v>100</v>
      </c>
      <c r="W38" s="41">
        <v>100</v>
      </c>
      <c r="X38" s="84">
        <v>21.4</v>
      </c>
      <c r="Y38" s="41">
        <v>45.5</v>
      </c>
      <c r="Z38" s="43">
        <v>60</v>
      </c>
      <c r="AA38" s="44">
        <v>7</v>
      </c>
      <c r="AB38" s="44">
        <v>38</v>
      </c>
      <c r="AC38" s="44">
        <v>14</v>
      </c>
      <c r="AD38" s="41">
        <v>100</v>
      </c>
    </row>
    <row r="39" spans="1:30" ht="14.25">
      <c r="A39" s="58" t="s">
        <v>42</v>
      </c>
      <c r="B39" s="59"/>
      <c r="C39" s="39">
        <v>72.099999999999994</v>
      </c>
      <c r="D39" s="39">
        <v>77.400000000000006</v>
      </c>
      <c r="E39" s="39">
        <v>64.293320425943861</v>
      </c>
      <c r="F39" s="45"/>
      <c r="G39" s="39" t="s">
        <v>11</v>
      </c>
      <c r="H39" s="39" t="s">
        <v>11</v>
      </c>
      <c r="I39" s="39">
        <v>36.842105263157897</v>
      </c>
      <c r="J39" s="39">
        <v>53.8</v>
      </c>
      <c r="K39" s="39">
        <v>27.8</v>
      </c>
      <c r="L39" s="41">
        <v>36.842105263157897</v>
      </c>
      <c r="M39" s="41">
        <v>100</v>
      </c>
      <c r="N39" s="43">
        <v>89.473684210526315</v>
      </c>
      <c r="O39" s="43">
        <v>69.2</v>
      </c>
      <c r="P39" s="43">
        <v>73.684210526315795</v>
      </c>
      <c r="Q39" s="40" t="s">
        <v>11</v>
      </c>
      <c r="R39" s="50" t="s">
        <v>11</v>
      </c>
      <c r="S39" s="50" t="s">
        <v>11</v>
      </c>
      <c r="T39" s="50" t="s">
        <v>11</v>
      </c>
      <c r="U39" s="39">
        <v>94.7</v>
      </c>
      <c r="V39" s="41">
        <v>57.1</v>
      </c>
      <c r="W39" s="41">
        <v>70</v>
      </c>
      <c r="X39" s="84">
        <v>36.4</v>
      </c>
      <c r="Y39" s="41">
        <v>58.2</v>
      </c>
      <c r="Z39" s="43">
        <v>100</v>
      </c>
      <c r="AA39" s="44">
        <v>10</v>
      </c>
      <c r="AB39" s="44">
        <v>10</v>
      </c>
      <c r="AC39" s="44">
        <v>10</v>
      </c>
      <c r="AD39" s="41">
        <v>100</v>
      </c>
    </row>
    <row r="40" spans="1:30" ht="14.25">
      <c r="A40" s="60" t="s">
        <v>72</v>
      </c>
      <c r="B40" s="61"/>
      <c r="C40" s="39">
        <v>95.1</v>
      </c>
      <c r="D40" s="39">
        <v>94.2</v>
      </c>
      <c r="E40" s="39">
        <v>94.337155501911084</v>
      </c>
      <c r="F40" s="40">
        <v>3</v>
      </c>
      <c r="G40" s="39" t="s">
        <v>11</v>
      </c>
      <c r="H40" s="39" t="s">
        <v>11</v>
      </c>
      <c r="I40" s="39">
        <v>28.571428571428573</v>
      </c>
      <c r="J40" s="39">
        <v>33.299999999999997</v>
      </c>
      <c r="K40" s="39">
        <v>50</v>
      </c>
      <c r="L40" s="41">
        <v>42.857142857142854</v>
      </c>
      <c r="M40" s="41">
        <v>150</v>
      </c>
      <c r="N40" s="39">
        <v>85.714285714285708</v>
      </c>
      <c r="O40" s="39">
        <v>66.7</v>
      </c>
      <c r="P40" s="39">
        <v>75</v>
      </c>
      <c r="Q40" s="40" t="s">
        <v>11</v>
      </c>
      <c r="R40" s="50" t="s">
        <v>11</v>
      </c>
      <c r="S40" s="50" t="s">
        <v>11</v>
      </c>
      <c r="T40" s="50" t="s">
        <v>11</v>
      </c>
      <c r="U40" s="39">
        <v>42.8</v>
      </c>
      <c r="V40" s="41">
        <v>100</v>
      </c>
      <c r="W40" s="41">
        <v>66.7</v>
      </c>
      <c r="X40" s="84">
        <v>10.199999999999999</v>
      </c>
      <c r="Y40" s="41">
        <v>20</v>
      </c>
      <c r="Z40" s="43">
        <v>33.299999999999997</v>
      </c>
      <c r="AA40" s="44">
        <v>3</v>
      </c>
      <c r="AB40" s="44">
        <v>7</v>
      </c>
      <c r="AC40" s="44">
        <v>3</v>
      </c>
      <c r="AD40" s="41">
        <v>100</v>
      </c>
    </row>
    <row r="41" spans="1:30" ht="14.25">
      <c r="A41" s="62" t="s">
        <v>43</v>
      </c>
      <c r="B41" s="61"/>
      <c r="C41" s="39" t="s">
        <v>11</v>
      </c>
      <c r="D41" s="39">
        <v>73.599999999999994</v>
      </c>
      <c r="E41" s="39">
        <v>43.883220527325996</v>
      </c>
      <c r="F41" s="40" t="s">
        <v>11</v>
      </c>
      <c r="G41" s="40" t="s">
        <v>11</v>
      </c>
      <c r="H41" s="39"/>
      <c r="I41" s="50" t="s">
        <v>11</v>
      </c>
      <c r="J41" s="50" t="s">
        <v>11</v>
      </c>
      <c r="K41" s="50" t="s">
        <v>11</v>
      </c>
      <c r="L41" s="41" t="s">
        <v>11</v>
      </c>
      <c r="M41" s="42" t="s">
        <v>11</v>
      </c>
      <c r="N41" s="39" t="s">
        <v>11</v>
      </c>
      <c r="O41" s="39" t="s">
        <v>11</v>
      </c>
      <c r="P41" s="39" t="s">
        <v>11</v>
      </c>
      <c r="Q41" s="47" t="s">
        <v>11</v>
      </c>
      <c r="R41" s="48" t="s">
        <v>11</v>
      </c>
      <c r="S41" s="51" t="s">
        <v>11</v>
      </c>
      <c r="T41" s="51" t="s">
        <v>11</v>
      </c>
      <c r="U41" s="43" t="s">
        <v>11</v>
      </c>
      <c r="V41" s="41" t="s">
        <v>11</v>
      </c>
      <c r="W41" s="41" t="s">
        <v>11</v>
      </c>
      <c r="X41" s="84" t="s">
        <v>11</v>
      </c>
      <c r="Y41" s="39" t="s">
        <v>11</v>
      </c>
      <c r="Z41" s="43" t="s">
        <v>11</v>
      </c>
      <c r="AA41" s="40" t="s">
        <v>11</v>
      </c>
      <c r="AB41" s="43" t="s">
        <v>11</v>
      </c>
      <c r="AC41" s="43" t="s">
        <v>11</v>
      </c>
      <c r="AD41" s="41" t="s">
        <v>11</v>
      </c>
    </row>
    <row r="42" spans="1:30" ht="14.25">
      <c r="A42" s="60" t="s">
        <v>44</v>
      </c>
      <c r="B42" s="61"/>
      <c r="C42" s="39" t="s">
        <v>11</v>
      </c>
      <c r="D42" s="39" t="s">
        <v>11</v>
      </c>
      <c r="E42" s="39" t="s">
        <v>11</v>
      </c>
      <c r="F42" s="40" t="s">
        <v>11</v>
      </c>
      <c r="G42" s="40" t="s">
        <v>11</v>
      </c>
      <c r="H42" s="39" t="s">
        <v>11</v>
      </c>
      <c r="I42" s="39">
        <v>66.666666666666671</v>
      </c>
      <c r="J42" s="39">
        <v>45</v>
      </c>
      <c r="K42" s="39">
        <v>83.3</v>
      </c>
      <c r="L42" s="41" t="s">
        <v>11</v>
      </c>
      <c r="M42" s="42" t="s">
        <v>11</v>
      </c>
      <c r="N42" s="39" t="s">
        <v>11</v>
      </c>
      <c r="O42" s="39" t="s">
        <v>11</v>
      </c>
      <c r="P42" s="39" t="s">
        <v>11</v>
      </c>
      <c r="Q42" s="47">
        <v>8</v>
      </c>
      <c r="R42" s="48">
        <v>66.666666666666671</v>
      </c>
      <c r="S42" s="48">
        <v>35</v>
      </c>
      <c r="T42" s="51">
        <v>83.3</v>
      </c>
      <c r="U42" s="40" t="s">
        <v>11</v>
      </c>
      <c r="V42" s="39" t="s">
        <v>11</v>
      </c>
      <c r="W42" s="43" t="s">
        <v>11</v>
      </c>
      <c r="X42" s="39" t="s">
        <v>11</v>
      </c>
      <c r="Y42" s="39" t="s">
        <v>11</v>
      </c>
      <c r="Z42" s="43" t="s">
        <v>11</v>
      </c>
      <c r="AA42" s="40" t="s">
        <v>11</v>
      </c>
      <c r="AB42" s="43" t="s">
        <v>11</v>
      </c>
      <c r="AC42" s="43" t="s">
        <v>11</v>
      </c>
      <c r="AD42" s="41" t="s">
        <v>11</v>
      </c>
    </row>
    <row r="43" spans="1:30" ht="14.25">
      <c r="A43" s="60" t="s">
        <v>45</v>
      </c>
      <c r="B43" s="61"/>
      <c r="C43" s="39" t="s">
        <v>11</v>
      </c>
      <c r="D43" s="39" t="s">
        <v>11</v>
      </c>
      <c r="E43" s="39" t="s">
        <v>11</v>
      </c>
      <c r="F43" s="40" t="s">
        <v>11</v>
      </c>
      <c r="G43" s="39" t="s">
        <v>11</v>
      </c>
      <c r="H43" s="39" t="s">
        <v>11</v>
      </c>
      <c r="I43" s="39" t="s">
        <v>11</v>
      </c>
      <c r="J43" s="39" t="s">
        <v>11</v>
      </c>
      <c r="K43" s="39">
        <v>100</v>
      </c>
      <c r="L43" s="41" t="s">
        <v>11</v>
      </c>
      <c r="M43" s="42" t="s">
        <v>11</v>
      </c>
      <c r="N43" s="39" t="s">
        <v>11</v>
      </c>
      <c r="O43" s="39" t="s">
        <v>11</v>
      </c>
      <c r="P43" s="39">
        <v>100</v>
      </c>
      <c r="Q43" s="40" t="s">
        <v>11</v>
      </c>
      <c r="R43" s="39" t="s">
        <v>11</v>
      </c>
      <c r="S43" s="40" t="s">
        <v>11</v>
      </c>
      <c r="T43" s="40" t="s">
        <v>11</v>
      </c>
      <c r="U43" s="39" t="s">
        <v>11</v>
      </c>
      <c r="V43" s="39" t="s">
        <v>11</v>
      </c>
      <c r="W43" s="39" t="s">
        <v>11</v>
      </c>
      <c r="X43" s="39" t="s">
        <v>11</v>
      </c>
      <c r="Y43" s="39" t="s">
        <v>11</v>
      </c>
      <c r="Z43" s="43" t="s">
        <v>11</v>
      </c>
      <c r="AA43" s="40" t="s">
        <v>11</v>
      </c>
      <c r="AB43" s="46" t="s">
        <v>11</v>
      </c>
      <c r="AC43" s="46" t="s">
        <v>11</v>
      </c>
      <c r="AD43" s="41" t="s">
        <v>11</v>
      </c>
    </row>
    <row r="44" spans="1:30" ht="14.25">
      <c r="A44" s="60" t="s">
        <v>46</v>
      </c>
      <c r="B44" s="61"/>
      <c r="C44" s="39">
        <v>77</v>
      </c>
      <c r="D44" s="39">
        <v>79</v>
      </c>
      <c r="E44" s="39">
        <v>79.2</v>
      </c>
      <c r="F44" s="45">
        <f>SUM(F8:F43)</f>
        <v>65</v>
      </c>
      <c r="G44" s="39">
        <v>5.9</v>
      </c>
      <c r="H44" s="39">
        <v>8.6</v>
      </c>
      <c r="I44" s="39">
        <v>40</v>
      </c>
      <c r="J44" s="40">
        <v>38.299999999999997</v>
      </c>
      <c r="K44" s="40">
        <v>34.4</v>
      </c>
      <c r="L44" s="41">
        <v>54.9</v>
      </c>
      <c r="M44" s="41">
        <v>137.19999999999999</v>
      </c>
      <c r="N44" s="39">
        <v>70.8</v>
      </c>
      <c r="O44" s="39">
        <v>71</v>
      </c>
      <c r="P44" s="39">
        <v>73.7</v>
      </c>
      <c r="Q44" s="40">
        <v>28</v>
      </c>
      <c r="R44" s="39">
        <v>3.2</v>
      </c>
      <c r="S44" s="39">
        <v>2.2000000000000002</v>
      </c>
      <c r="T44" s="39">
        <v>2.5</v>
      </c>
      <c r="U44" s="39">
        <v>63.1</v>
      </c>
      <c r="V44" s="39">
        <v>66.400000000000006</v>
      </c>
      <c r="W44" s="39">
        <v>74.8</v>
      </c>
      <c r="X44" s="39">
        <v>35.6</v>
      </c>
      <c r="Y44" s="39">
        <v>58.4</v>
      </c>
      <c r="Z44" s="39">
        <v>73.5</v>
      </c>
      <c r="AA44" s="45">
        <f>SUM(AA8:AA43)</f>
        <v>1393</v>
      </c>
      <c r="AB44" s="45">
        <f>SUM(AB8:AB43)</f>
        <v>2102</v>
      </c>
      <c r="AC44" s="45">
        <f>SUM(AC8:AC43)</f>
        <v>1349</v>
      </c>
      <c r="AD44" s="41">
        <v>84.2</v>
      </c>
    </row>
  </sheetData>
  <mergeCells count="28">
    <mergeCell ref="N1:P5"/>
    <mergeCell ref="Q1:T5"/>
    <mergeCell ref="Q6:R6"/>
    <mergeCell ref="M1:M5"/>
    <mergeCell ref="X1:Z4"/>
    <mergeCell ref="Y5:Z5"/>
    <mergeCell ref="Y6:Y7"/>
    <mergeCell ref="Z6:Z7"/>
    <mergeCell ref="L6:L7"/>
    <mergeCell ref="L1:L5"/>
    <mergeCell ref="M6:M7"/>
    <mergeCell ref="U1:U6"/>
    <mergeCell ref="AC5:AC7"/>
    <mergeCell ref="AA5:AA7"/>
    <mergeCell ref="AB5:AB7"/>
    <mergeCell ref="AA1:AD4"/>
    <mergeCell ref="V1:W2"/>
    <mergeCell ref="X5:X7"/>
    <mergeCell ref="W3:W7"/>
    <mergeCell ref="AD5:AD7"/>
    <mergeCell ref="A1:B7"/>
    <mergeCell ref="F1:G5"/>
    <mergeCell ref="H1:H7"/>
    <mergeCell ref="C1:E5"/>
    <mergeCell ref="F6:F7"/>
    <mergeCell ref="G6:G7"/>
    <mergeCell ref="V3:V7"/>
    <mergeCell ref="I1:K5"/>
  </mergeCells>
  <phoneticPr fontId="3" type="noConversion"/>
  <printOptions horizontalCentered="1" verticalCentered="1"/>
  <pageMargins left="0" right="0" top="0.19685039370078741" bottom="0.19685039370078741" header="0" footer="0"/>
  <pageSetup paperSize="9" scale="67" orientation="landscape" r:id="rId1"/>
  <headerFooter alignWithMargins="0"/>
  <colBreaks count="1" manualBreakCount="1">
    <brk id="30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39"/>
  <sheetViews>
    <sheetView zoomScale="75" zoomScaleNormal="75" workbookViewId="0">
      <selection activeCell="V39" sqref="V39"/>
    </sheetView>
  </sheetViews>
  <sheetFormatPr defaultRowHeight="12.75"/>
  <cols>
    <col min="2" max="2" width="7.42578125" customWidth="1"/>
    <col min="3" max="3" width="6.85546875" customWidth="1"/>
    <col min="4" max="4" width="8.140625" customWidth="1"/>
    <col min="5" max="5" width="4.85546875" customWidth="1"/>
    <col min="6" max="6" width="5.85546875" customWidth="1"/>
    <col min="7" max="7" width="5" customWidth="1"/>
    <col min="8" max="8" width="6.85546875" customWidth="1"/>
    <col min="9" max="9" width="5.28515625" customWidth="1"/>
    <col min="10" max="10" width="6.28515625" customWidth="1"/>
    <col min="11" max="11" width="5.28515625" customWidth="1"/>
    <col min="12" max="12" width="5.85546875" customWidth="1"/>
    <col min="13" max="13" width="5" customWidth="1"/>
    <col min="14" max="14" width="5.85546875" customWidth="1"/>
    <col min="15" max="15" width="5.140625" customWidth="1"/>
    <col min="16" max="16" width="6" customWidth="1"/>
    <col min="17" max="17" width="5.140625" customWidth="1"/>
    <col min="18" max="18" width="6.85546875" customWidth="1"/>
    <col min="19" max="19" width="5.140625" customWidth="1"/>
    <col min="20" max="20" width="6.5703125" customWidth="1"/>
    <col min="21" max="21" width="5.140625" customWidth="1"/>
    <col min="22" max="22" width="6.7109375" customWidth="1"/>
    <col min="23" max="23" width="5" customWidth="1"/>
    <col min="24" max="24" width="7.140625" customWidth="1"/>
    <col min="25" max="25" width="4.85546875" customWidth="1"/>
    <col min="26" max="26" width="6.85546875" customWidth="1"/>
    <col min="27" max="27" width="4.7109375" customWidth="1"/>
    <col min="28" max="28" width="6.85546875" customWidth="1"/>
  </cols>
  <sheetData>
    <row r="1" spans="1:28">
      <c r="A1" s="98" t="s">
        <v>0</v>
      </c>
      <c r="B1" s="99"/>
      <c r="C1" s="102" t="s">
        <v>1</v>
      </c>
      <c r="D1" s="106"/>
      <c r="E1" s="142" t="s">
        <v>61</v>
      </c>
      <c r="F1" s="143"/>
      <c r="G1" s="143"/>
      <c r="H1" s="143"/>
      <c r="I1" s="143"/>
      <c r="J1" s="144"/>
      <c r="K1" s="142" t="s">
        <v>75</v>
      </c>
      <c r="L1" s="105"/>
      <c r="M1" s="105"/>
      <c r="N1" s="105"/>
      <c r="O1" s="105"/>
      <c r="P1" s="106"/>
      <c r="Q1" s="142" t="s">
        <v>62</v>
      </c>
      <c r="R1" s="105"/>
      <c r="S1" s="105"/>
      <c r="T1" s="105"/>
      <c r="U1" s="105"/>
      <c r="V1" s="106"/>
      <c r="W1" s="142" t="s">
        <v>76</v>
      </c>
      <c r="X1" s="105"/>
      <c r="Y1" s="105"/>
      <c r="Z1" s="105"/>
      <c r="AA1" s="105"/>
      <c r="AB1" s="106"/>
    </row>
    <row r="2" spans="1:28">
      <c r="A2" s="100"/>
      <c r="B2" s="101"/>
      <c r="C2" s="6" t="s">
        <v>6</v>
      </c>
      <c r="D2" s="6" t="s">
        <v>7</v>
      </c>
      <c r="E2" s="6" t="s">
        <v>9</v>
      </c>
      <c r="F2" s="7">
        <v>2012</v>
      </c>
      <c r="G2" s="6" t="s">
        <v>9</v>
      </c>
      <c r="H2" s="7">
        <v>2013</v>
      </c>
      <c r="I2" s="6" t="s">
        <v>9</v>
      </c>
      <c r="J2" s="7">
        <v>2014</v>
      </c>
      <c r="K2" s="6" t="s">
        <v>9</v>
      </c>
      <c r="L2" s="7">
        <v>2012</v>
      </c>
      <c r="M2" s="6" t="s">
        <v>9</v>
      </c>
      <c r="N2" s="7">
        <v>2013</v>
      </c>
      <c r="O2" s="6" t="s">
        <v>9</v>
      </c>
      <c r="P2" s="7">
        <v>2014</v>
      </c>
      <c r="Q2" s="6" t="s">
        <v>9</v>
      </c>
      <c r="R2" s="7">
        <v>2012</v>
      </c>
      <c r="S2" s="6" t="s">
        <v>9</v>
      </c>
      <c r="T2" s="7">
        <v>2013</v>
      </c>
      <c r="U2" s="6" t="s">
        <v>9</v>
      </c>
      <c r="V2" s="7">
        <v>2014</v>
      </c>
      <c r="W2" s="6" t="s">
        <v>9</v>
      </c>
      <c r="X2" s="7">
        <v>2012</v>
      </c>
      <c r="Y2" s="6" t="s">
        <v>9</v>
      </c>
      <c r="Z2" s="7">
        <v>2013</v>
      </c>
      <c r="AA2" s="6" t="s">
        <v>9</v>
      </c>
      <c r="AB2" s="7">
        <v>2014</v>
      </c>
    </row>
    <row r="3" spans="1:28">
      <c r="A3" s="92" t="s">
        <v>10</v>
      </c>
      <c r="B3" s="93"/>
      <c r="C3" s="32">
        <v>335</v>
      </c>
      <c r="D3" s="32">
        <v>2093</v>
      </c>
      <c r="E3" s="6" t="s">
        <v>11</v>
      </c>
      <c r="F3" s="13" t="s">
        <v>11</v>
      </c>
      <c r="G3" s="6" t="s">
        <v>11</v>
      </c>
      <c r="H3" s="13" t="s">
        <v>11</v>
      </c>
      <c r="I3" s="6" t="s">
        <v>11</v>
      </c>
      <c r="J3" s="13" t="s">
        <v>11</v>
      </c>
      <c r="K3" s="24" t="s">
        <v>11</v>
      </c>
      <c r="L3" s="13" t="s">
        <v>11</v>
      </c>
      <c r="M3" s="24" t="s">
        <v>11</v>
      </c>
      <c r="N3" s="13" t="s">
        <v>11</v>
      </c>
      <c r="O3" s="24" t="s">
        <v>11</v>
      </c>
      <c r="P3" s="13" t="s">
        <v>11</v>
      </c>
      <c r="Q3" s="6" t="s">
        <v>11</v>
      </c>
      <c r="R3" s="11" t="s">
        <v>11</v>
      </c>
      <c r="S3" s="6" t="s">
        <v>11</v>
      </c>
      <c r="T3" s="11" t="s">
        <v>11</v>
      </c>
      <c r="U3" s="13" t="s">
        <v>11</v>
      </c>
      <c r="V3" s="13" t="s">
        <v>11</v>
      </c>
      <c r="W3" s="6" t="s">
        <v>11</v>
      </c>
      <c r="X3" s="11" t="s">
        <v>11</v>
      </c>
      <c r="Y3" s="6" t="s">
        <v>11</v>
      </c>
      <c r="Z3" s="11" t="s">
        <v>11</v>
      </c>
      <c r="AA3" s="6" t="s">
        <v>11</v>
      </c>
      <c r="AB3" s="13" t="s">
        <v>11</v>
      </c>
    </row>
    <row r="4" spans="1:28">
      <c r="A4" s="92" t="s">
        <v>12</v>
      </c>
      <c r="B4" s="93"/>
      <c r="C4" s="32">
        <v>325</v>
      </c>
      <c r="D4" s="32">
        <v>1648</v>
      </c>
      <c r="E4" s="6" t="s">
        <v>11</v>
      </c>
      <c r="F4" s="13" t="s">
        <v>11</v>
      </c>
      <c r="G4" s="6" t="s">
        <v>11</v>
      </c>
      <c r="H4" s="13" t="s">
        <v>11</v>
      </c>
      <c r="I4" s="6" t="s">
        <v>11</v>
      </c>
      <c r="J4" s="13" t="s">
        <v>11</v>
      </c>
      <c r="K4" s="6" t="s">
        <v>11</v>
      </c>
      <c r="L4" s="6" t="s">
        <v>11</v>
      </c>
      <c r="M4" s="6" t="s">
        <v>11</v>
      </c>
      <c r="N4" s="6" t="s">
        <v>11</v>
      </c>
      <c r="O4" s="6" t="s">
        <v>11</v>
      </c>
      <c r="P4" s="6" t="s">
        <v>11</v>
      </c>
      <c r="Q4" s="6" t="s">
        <v>11</v>
      </c>
      <c r="R4" s="13" t="s">
        <v>11</v>
      </c>
      <c r="S4" s="6" t="s">
        <v>11</v>
      </c>
      <c r="T4" s="13" t="s">
        <v>11</v>
      </c>
      <c r="U4" s="13" t="s">
        <v>11</v>
      </c>
      <c r="V4" s="13" t="s">
        <v>11</v>
      </c>
      <c r="W4" s="6" t="s">
        <v>11</v>
      </c>
      <c r="X4" s="13" t="s">
        <v>11</v>
      </c>
      <c r="Y4" s="6" t="s">
        <v>11</v>
      </c>
      <c r="Z4" s="13" t="s">
        <v>11</v>
      </c>
      <c r="AA4" s="6" t="s">
        <v>11</v>
      </c>
      <c r="AB4" s="13" t="s">
        <v>11</v>
      </c>
    </row>
    <row r="5" spans="1:28">
      <c r="A5" s="92" t="s">
        <v>13</v>
      </c>
      <c r="B5" s="93"/>
      <c r="C5" s="32">
        <v>789</v>
      </c>
      <c r="D5" s="32">
        <v>4011</v>
      </c>
      <c r="E5" s="6" t="s">
        <v>11</v>
      </c>
      <c r="F5" s="13" t="s">
        <v>11</v>
      </c>
      <c r="G5" s="6" t="s">
        <v>11</v>
      </c>
      <c r="H5" s="13" t="s">
        <v>11</v>
      </c>
      <c r="I5" s="6">
        <v>1</v>
      </c>
      <c r="J5" s="13">
        <f>I5*100000/D5</f>
        <v>24.931438544003989</v>
      </c>
      <c r="K5" s="24" t="s">
        <v>11</v>
      </c>
      <c r="L5" s="13" t="s">
        <v>11</v>
      </c>
      <c r="M5" s="24" t="s">
        <v>11</v>
      </c>
      <c r="N5" s="13" t="s">
        <v>11</v>
      </c>
      <c r="O5" s="24">
        <v>1</v>
      </c>
      <c r="P5" s="11">
        <f>O5*100000/D5</f>
        <v>24.931438544003989</v>
      </c>
      <c r="Q5" s="25">
        <v>1</v>
      </c>
      <c r="R5" s="13">
        <v>134.77088948787062</v>
      </c>
      <c r="S5" s="25" t="s">
        <v>11</v>
      </c>
      <c r="T5" s="13" t="s">
        <v>11</v>
      </c>
      <c r="U5" s="25">
        <v>1</v>
      </c>
      <c r="V5" s="13">
        <f>U5*100000/C5</f>
        <v>126.74271229404309</v>
      </c>
      <c r="W5" s="6" t="s">
        <v>11</v>
      </c>
      <c r="X5" s="13" t="s">
        <v>11</v>
      </c>
      <c r="Y5" s="6" t="s">
        <v>11</v>
      </c>
      <c r="Z5" s="13" t="s">
        <v>11</v>
      </c>
      <c r="AA5" s="6">
        <v>1</v>
      </c>
      <c r="AB5" s="11">
        <f>AA5*100000/C5</f>
        <v>126.74271229404309</v>
      </c>
    </row>
    <row r="6" spans="1:28">
      <c r="A6" s="92" t="s">
        <v>14</v>
      </c>
      <c r="B6" s="93"/>
      <c r="C6" s="32">
        <v>1803</v>
      </c>
      <c r="D6" s="32">
        <v>10699</v>
      </c>
      <c r="E6" s="6">
        <v>1</v>
      </c>
      <c r="F6" s="13">
        <v>9</v>
      </c>
      <c r="G6" s="6" t="s">
        <v>11</v>
      </c>
      <c r="H6" s="13" t="s">
        <v>11</v>
      </c>
      <c r="I6" s="6" t="s">
        <v>11</v>
      </c>
      <c r="J6" s="13" t="s">
        <v>11</v>
      </c>
      <c r="K6" s="24">
        <v>1</v>
      </c>
      <c r="L6" s="13">
        <v>9.9512389292466921</v>
      </c>
      <c r="M6" s="24" t="s">
        <v>11</v>
      </c>
      <c r="N6" s="13" t="s">
        <v>11</v>
      </c>
      <c r="O6" s="24" t="s">
        <v>11</v>
      </c>
      <c r="P6" s="13" t="s">
        <v>11</v>
      </c>
      <c r="Q6" s="24">
        <v>2</v>
      </c>
      <c r="R6" s="13">
        <v>98.960910440376054</v>
      </c>
      <c r="S6" s="24" t="s">
        <v>11</v>
      </c>
      <c r="T6" s="13" t="s">
        <v>11</v>
      </c>
      <c r="U6" s="13" t="s">
        <v>11</v>
      </c>
      <c r="V6" s="13" t="s">
        <v>11</v>
      </c>
      <c r="W6" s="6">
        <v>2</v>
      </c>
      <c r="X6" s="13">
        <v>84.6</v>
      </c>
      <c r="Y6" s="6">
        <v>1</v>
      </c>
      <c r="Z6" s="13">
        <v>52.137643378519293</v>
      </c>
      <c r="AA6" s="6" t="s">
        <v>11</v>
      </c>
      <c r="AB6" s="13" t="s">
        <v>11</v>
      </c>
    </row>
    <row r="7" spans="1:28">
      <c r="A7" s="92" t="s">
        <v>15</v>
      </c>
      <c r="B7" s="93"/>
      <c r="C7" s="32">
        <v>402</v>
      </c>
      <c r="D7" s="32">
        <v>2112</v>
      </c>
      <c r="E7" s="6" t="s">
        <v>11</v>
      </c>
      <c r="F7" s="13" t="s">
        <v>11</v>
      </c>
      <c r="G7" s="6" t="s">
        <v>11</v>
      </c>
      <c r="H7" s="13" t="s">
        <v>11</v>
      </c>
      <c r="I7" s="6" t="s">
        <v>11</v>
      </c>
      <c r="J7" s="13" t="s">
        <v>11</v>
      </c>
      <c r="K7" s="24" t="s">
        <v>11</v>
      </c>
      <c r="L7" s="13" t="s">
        <v>11</v>
      </c>
      <c r="M7" s="24" t="s">
        <v>11</v>
      </c>
      <c r="N7" s="13" t="s">
        <v>11</v>
      </c>
      <c r="O7" s="24" t="s">
        <v>11</v>
      </c>
      <c r="P7" s="13" t="s">
        <v>11</v>
      </c>
      <c r="Q7" s="13" t="s">
        <v>11</v>
      </c>
      <c r="R7" s="13" t="s">
        <v>11</v>
      </c>
      <c r="S7" s="13">
        <v>1</v>
      </c>
      <c r="T7" s="13">
        <v>245.70024570024569</v>
      </c>
      <c r="U7" s="13" t="s">
        <v>11</v>
      </c>
      <c r="V7" s="13" t="s">
        <v>11</v>
      </c>
      <c r="W7" s="6" t="s">
        <v>11</v>
      </c>
      <c r="X7" s="13" t="s">
        <v>11</v>
      </c>
      <c r="Y7" s="6" t="s">
        <v>11</v>
      </c>
      <c r="Z7" s="13" t="s">
        <v>11</v>
      </c>
      <c r="AA7" s="6" t="s">
        <v>11</v>
      </c>
      <c r="AB7" s="13" t="s">
        <v>11</v>
      </c>
    </row>
    <row r="8" spans="1:28">
      <c r="A8" s="92" t="s">
        <v>16</v>
      </c>
      <c r="B8" s="93"/>
      <c r="C8" s="32">
        <v>721</v>
      </c>
      <c r="D8" s="32">
        <v>4993</v>
      </c>
      <c r="E8" s="6" t="s">
        <v>11</v>
      </c>
      <c r="F8" s="13" t="s">
        <v>11</v>
      </c>
      <c r="G8" s="6" t="s">
        <v>11</v>
      </c>
      <c r="H8" s="13" t="s">
        <v>11</v>
      </c>
      <c r="I8" s="6" t="s">
        <v>11</v>
      </c>
      <c r="J8" s="13" t="s">
        <v>11</v>
      </c>
      <c r="K8" s="24" t="s">
        <v>11</v>
      </c>
      <c r="L8" s="13" t="s">
        <v>11</v>
      </c>
      <c r="M8" s="24" t="s">
        <v>11</v>
      </c>
      <c r="N8" s="13" t="s">
        <v>11</v>
      </c>
      <c r="O8" s="24" t="s">
        <v>11</v>
      </c>
      <c r="P8" s="13" t="s">
        <v>11</v>
      </c>
      <c r="Q8" s="13" t="s">
        <v>11</v>
      </c>
      <c r="R8" s="13" t="s">
        <v>11</v>
      </c>
      <c r="S8" s="13" t="s">
        <v>11</v>
      </c>
      <c r="T8" s="13" t="s">
        <v>11</v>
      </c>
      <c r="U8" s="13" t="s">
        <v>11</v>
      </c>
      <c r="V8" s="13" t="s">
        <v>11</v>
      </c>
      <c r="W8" s="6" t="s">
        <v>11</v>
      </c>
      <c r="X8" s="13" t="s">
        <v>11</v>
      </c>
      <c r="Y8" s="6" t="s">
        <v>11</v>
      </c>
      <c r="Z8" s="13" t="s">
        <v>11</v>
      </c>
      <c r="AA8" s="6" t="s">
        <v>11</v>
      </c>
      <c r="AB8" s="13" t="s">
        <v>11</v>
      </c>
    </row>
    <row r="9" spans="1:28">
      <c r="A9" s="92" t="s">
        <v>17</v>
      </c>
      <c r="B9" s="93"/>
      <c r="C9" s="32">
        <v>291</v>
      </c>
      <c r="D9" s="32">
        <v>1938</v>
      </c>
      <c r="E9" s="16" t="s">
        <v>11</v>
      </c>
      <c r="F9" s="16" t="s">
        <v>11</v>
      </c>
      <c r="G9" s="16" t="s">
        <v>11</v>
      </c>
      <c r="H9" s="16" t="s">
        <v>11</v>
      </c>
      <c r="I9" s="6" t="s">
        <v>11</v>
      </c>
      <c r="J9" s="16" t="s">
        <v>11</v>
      </c>
      <c r="K9" s="25" t="s">
        <v>11</v>
      </c>
      <c r="L9" s="16" t="s">
        <v>11</v>
      </c>
      <c r="M9" s="25" t="s">
        <v>11</v>
      </c>
      <c r="N9" s="16" t="s">
        <v>11</v>
      </c>
      <c r="O9" s="25" t="s">
        <v>11</v>
      </c>
      <c r="P9" s="16" t="s">
        <v>11</v>
      </c>
      <c r="Q9" s="24">
        <v>1</v>
      </c>
      <c r="R9" s="13">
        <v>334.44816053511704</v>
      </c>
      <c r="S9" s="24" t="s">
        <v>11</v>
      </c>
      <c r="T9" s="13" t="s">
        <v>11</v>
      </c>
      <c r="U9" s="13" t="s">
        <v>11</v>
      </c>
      <c r="V9" s="13" t="s">
        <v>11</v>
      </c>
      <c r="W9" s="6">
        <v>1</v>
      </c>
      <c r="X9" s="13">
        <v>251.9</v>
      </c>
      <c r="Y9" s="6" t="s">
        <v>11</v>
      </c>
      <c r="Z9" s="13" t="s">
        <v>11</v>
      </c>
      <c r="AA9" s="6" t="s">
        <v>11</v>
      </c>
      <c r="AB9" s="13" t="s">
        <v>11</v>
      </c>
    </row>
    <row r="10" spans="1:28">
      <c r="A10" s="92" t="s">
        <v>18</v>
      </c>
      <c r="B10" s="93"/>
      <c r="C10" s="32">
        <v>353</v>
      </c>
      <c r="D10" s="32">
        <v>1824</v>
      </c>
      <c r="E10" s="25" t="s">
        <v>11</v>
      </c>
      <c r="F10" s="13" t="s">
        <v>11</v>
      </c>
      <c r="G10" s="25">
        <v>1</v>
      </c>
      <c r="H10" s="13">
        <v>54.141851651326476</v>
      </c>
      <c r="I10" s="25">
        <v>1</v>
      </c>
      <c r="J10" s="13">
        <f>I10*100000/D10</f>
        <v>54.824561403508774</v>
      </c>
      <c r="K10" s="25" t="s">
        <v>11</v>
      </c>
      <c r="L10" s="11" t="s">
        <v>11</v>
      </c>
      <c r="M10" s="25" t="s">
        <v>11</v>
      </c>
      <c r="N10" s="11" t="s">
        <v>11</v>
      </c>
      <c r="O10" s="25">
        <v>1</v>
      </c>
      <c r="P10" s="11">
        <f>O10*100000/D10</f>
        <v>54.824561403508774</v>
      </c>
      <c r="Q10" s="13" t="s">
        <v>11</v>
      </c>
      <c r="R10" s="13" t="s">
        <v>11</v>
      </c>
      <c r="S10" s="13" t="s">
        <v>11</v>
      </c>
      <c r="T10" s="13" t="s">
        <v>11</v>
      </c>
      <c r="U10" s="13" t="s">
        <v>11</v>
      </c>
      <c r="V10" s="13" t="s">
        <v>11</v>
      </c>
      <c r="W10" s="17" t="s">
        <v>11</v>
      </c>
      <c r="X10" s="16" t="s">
        <v>11</v>
      </c>
      <c r="Y10" s="17" t="s">
        <v>11</v>
      </c>
      <c r="Z10" s="16" t="s">
        <v>11</v>
      </c>
      <c r="AA10" s="17" t="s">
        <v>11</v>
      </c>
      <c r="AB10" s="16" t="s">
        <v>11</v>
      </c>
    </row>
    <row r="11" spans="1:28">
      <c r="A11" s="92" t="s">
        <v>19</v>
      </c>
      <c r="B11" s="93"/>
      <c r="C11" s="32">
        <v>1188</v>
      </c>
      <c r="D11" s="32">
        <v>7759</v>
      </c>
      <c r="E11" s="6">
        <v>5</v>
      </c>
      <c r="F11" s="13">
        <v>70</v>
      </c>
      <c r="G11" s="6">
        <v>1</v>
      </c>
      <c r="H11" s="13">
        <v>13.140604467805518</v>
      </c>
      <c r="I11" s="6">
        <v>2</v>
      </c>
      <c r="J11" s="13">
        <f>I11*100000/D11</f>
        <v>25.776517592473258</v>
      </c>
      <c r="K11" s="26">
        <v>5</v>
      </c>
      <c r="L11" s="11">
        <v>70.932047098879281</v>
      </c>
      <c r="M11" s="26">
        <v>1</v>
      </c>
      <c r="N11" s="11">
        <v>13.140604467805518</v>
      </c>
      <c r="O11" s="26">
        <v>2</v>
      </c>
      <c r="P11" s="11">
        <f>O11*100000/D11</f>
        <v>25.776517592473258</v>
      </c>
      <c r="Q11" s="13" t="s">
        <v>11</v>
      </c>
      <c r="R11" s="13" t="s">
        <v>11</v>
      </c>
      <c r="S11" s="13" t="s">
        <v>11</v>
      </c>
      <c r="T11" s="13" t="s">
        <v>11</v>
      </c>
      <c r="U11" s="13" t="s">
        <v>11</v>
      </c>
      <c r="V11" s="13" t="s">
        <v>11</v>
      </c>
      <c r="W11" s="6" t="s">
        <v>11</v>
      </c>
      <c r="X11" s="13" t="s">
        <v>11</v>
      </c>
      <c r="Y11" s="6" t="s">
        <v>11</v>
      </c>
      <c r="Z11" s="13" t="s">
        <v>11</v>
      </c>
      <c r="AA11" s="6" t="s">
        <v>11</v>
      </c>
      <c r="AB11" s="13" t="s">
        <v>11</v>
      </c>
    </row>
    <row r="12" spans="1:28">
      <c r="A12" s="94" t="s">
        <v>20</v>
      </c>
      <c r="B12" s="95"/>
      <c r="C12" s="32">
        <v>2134</v>
      </c>
      <c r="D12" s="32">
        <v>12364</v>
      </c>
      <c r="E12" s="6" t="s">
        <v>11</v>
      </c>
      <c r="F12" s="13" t="s">
        <v>11</v>
      </c>
      <c r="G12" s="6" t="s">
        <v>11</v>
      </c>
      <c r="H12" s="13" t="s">
        <v>11</v>
      </c>
      <c r="I12" s="6" t="s">
        <v>11</v>
      </c>
      <c r="J12" s="13" t="s">
        <v>11</v>
      </c>
      <c r="K12" s="24" t="s">
        <v>11</v>
      </c>
      <c r="L12" s="11" t="s">
        <v>11</v>
      </c>
      <c r="M12" s="24" t="s">
        <v>11</v>
      </c>
      <c r="N12" s="11" t="s">
        <v>11</v>
      </c>
      <c r="O12" s="24" t="s">
        <v>11</v>
      </c>
      <c r="P12" s="13" t="s">
        <v>11</v>
      </c>
      <c r="Q12" s="24" t="s">
        <v>11</v>
      </c>
      <c r="R12" s="13" t="s">
        <v>11</v>
      </c>
      <c r="S12" s="24">
        <v>2</v>
      </c>
      <c r="T12" s="13">
        <v>97.134531325886357</v>
      </c>
      <c r="U12" s="13" t="s">
        <v>11</v>
      </c>
      <c r="V12" s="13" t="s">
        <v>11</v>
      </c>
      <c r="W12" s="24" t="s">
        <v>11</v>
      </c>
      <c r="X12" s="13" t="s">
        <v>11</v>
      </c>
      <c r="Y12" s="24">
        <v>2</v>
      </c>
      <c r="Z12" s="13">
        <v>97.134531325886357</v>
      </c>
      <c r="AA12" s="24">
        <v>2</v>
      </c>
      <c r="AB12" s="11">
        <f>AA12*100000/C12</f>
        <v>93.720712277413313</v>
      </c>
    </row>
    <row r="13" spans="1:28">
      <c r="A13" s="90" t="s">
        <v>21</v>
      </c>
      <c r="B13" s="91"/>
      <c r="C13" s="32">
        <v>711</v>
      </c>
      <c r="D13" s="32">
        <v>3666</v>
      </c>
      <c r="E13" s="16" t="s">
        <v>11</v>
      </c>
      <c r="F13" s="16" t="s">
        <v>11</v>
      </c>
      <c r="G13" s="16">
        <v>1</v>
      </c>
      <c r="H13" s="16">
        <v>27.285129604365622</v>
      </c>
      <c r="I13" s="6" t="s">
        <v>11</v>
      </c>
      <c r="J13" s="13" t="s">
        <v>11</v>
      </c>
      <c r="K13" s="25" t="s">
        <v>11</v>
      </c>
      <c r="L13" s="16" t="s">
        <v>11</v>
      </c>
      <c r="M13" s="25">
        <v>1</v>
      </c>
      <c r="N13" s="16">
        <v>27.285129604365622</v>
      </c>
      <c r="O13" s="25" t="s">
        <v>11</v>
      </c>
      <c r="P13" s="13" t="s">
        <v>11</v>
      </c>
      <c r="Q13" s="6" t="s">
        <v>11</v>
      </c>
      <c r="R13" s="6" t="s">
        <v>11</v>
      </c>
      <c r="S13" s="6" t="s">
        <v>11</v>
      </c>
      <c r="T13" s="6" t="s">
        <v>11</v>
      </c>
      <c r="U13" s="6">
        <v>1</v>
      </c>
      <c r="V13" s="13">
        <f>U13*100000/C13</f>
        <v>140.64697609001408</v>
      </c>
      <c r="W13" s="17" t="s">
        <v>11</v>
      </c>
      <c r="X13" s="16" t="s">
        <v>11</v>
      </c>
      <c r="Y13" s="17" t="s">
        <v>11</v>
      </c>
      <c r="Z13" s="16" t="s">
        <v>11</v>
      </c>
      <c r="AA13" s="17">
        <v>1</v>
      </c>
      <c r="AB13" s="11">
        <f>AA13*100000/C13</f>
        <v>140.64697609001408</v>
      </c>
    </row>
    <row r="14" spans="1:28">
      <c r="A14" s="92" t="s">
        <v>22</v>
      </c>
      <c r="B14" s="93"/>
      <c r="C14" s="32">
        <v>409</v>
      </c>
      <c r="D14" s="32">
        <v>2866</v>
      </c>
      <c r="E14" s="16" t="s">
        <v>11</v>
      </c>
      <c r="F14" s="16" t="s">
        <v>11</v>
      </c>
      <c r="G14" s="16" t="s">
        <v>11</v>
      </c>
      <c r="H14" s="16" t="s">
        <v>11</v>
      </c>
      <c r="I14" s="6" t="s">
        <v>11</v>
      </c>
      <c r="J14" s="13" t="s">
        <v>11</v>
      </c>
      <c r="K14" s="25" t="s">
        <v>11</v>
      </c>
      <c r="L14" s="16" t="s">
        <v>11</v>
      </c>
      <c r="M14" s="25" t="s">
        <v>11</v>
      </c>
      <c r="N14" s="16" t="s">
        <v>11</v>
      </c>
      <c r="O14" s="25" t="s">
        <v>11</v>
      </c>
      <c r="P14" s="16" t="s">
        <v>11</v>
      </c>
      <c r="Q14" s="6" t="s">
        <v>11</v>
      </c>
      <c r="R14" s="6" t="s">
        <v>11</v>
      </c>
      <c r="S14" s="6" t="s">
        <v>11</v>
      </c>
      <c r="T14" s="6" t="s">
        <v>11</v>
      </c>
      <c r="U14" s="13" t="s">
        <v>11</v>
      </c>
      <c r="V14" s="13" t="s">
        <v>11</v>
      </c>
      <c r="W14" s="17" t="s">
        <v>11</v>
      </c>
      <c r="X14" s="16" t="s">
        <v>11</v>
      </c>
      <c r="Y14" s="17" t="s">
        <v>11</v>
      </c>
      <c r="Z14" s="16" t="s">
        <v>11</v>
      </c>
      <c r="AA14" s="17" t="s">
        <v>11</v>
      </c>
      <c r="AB14" s="16" t="s">
        <v>11</v>
      </c>
    </row>
    <row r="15" spans="1:28">
      <c r="A15" s="92" t="s">
        <v>23</v>
      </c>
      <c r="B15" s="93"/>
      <c r="C15" s="32">
        <v>875</v>
      </c>
      <c r="D15" s="32">
        <v>5384</v>
      </c>
      <c r="E15" s="25" t="s">
        <v>11</v>
      </c>
      <c r="F15" s="13" t="s">
        <v>11</v>
      </c>
      <c r="G15" s="25" t="s">
        <v>11</v>
      </c>
      <c r="H15" s="13" t="s">
        <v>11</v>
      </c>
      <c r="I15" s="25">
        <v>1</v>
      </c>
      <c r="J15" s="13">
        <f>I15*100000/D15</f>
        <v>18.573551263001487</v>
      </c>
      <c r="K15" s="25" t="s">
        <v>11</v>
      </c>
      <c r="L15" s="16" t="s">
        <v>11</v>
      </c>
      <c r="M15" s="25" t="s">
        <v>11</v>
      </c>
      <c r="N15" s="16" t="s">
        <v>11</v>
      </c>
      <c r="O15" s="25" t="s">
        <v>11</v>
      </c>
      <c r="P15" s="13" t="s">
        <v>11</v>
      </c>
      <c r="Q15" s="6" t="s">
        <v>11</v>
      </c>
      <c r="R15" s="6" t="s">
        <v>11</v>
      </c>
      <c r="S15" s="6" t="s">
        <v>11</v>
      </c>
      <c r="T15" s="6" t="s">
        <v>11</v>
      </c>
      <c r="U15" s="13" t="s">
        <v>11</v>
      </c>
      <c r="V15" s="13" t="s">
        <v>11</v>
      </c>
      <c r="W15" s="6" t="s">
        <v>11</v>
      </c>
      <c r="X15" s="16" t="s">
        <v>11</v>
      </c>
      <c r="Y15" s="6" t="s">
        <v>11</v>
      </c>
      <c r="Z15" s="16" t="s">
        <v>11</v>
      </c>
      <c r="AA15" s="6" t="s">
        <v>11</v>
      </c>
      <c r="AB15" s="16" t="s">
        <v>11</v>
      </c>
    </row>
    <row r="16" spans="1:28">
      <c r="A16" s="92" t="s">
        <v>24</v>
      </c>
      <c r="B16" s="93"/>
      <c r="C16" s="32">
        <v>407</v>
      </c>
      <c r="D16" s="32">
        <v>2300</v>
      </c>
      <c r="E16" s="6" t="s">
        <v>11</v>
      </c>
      <c r="F16" s="13" t="s">
        <v>11</v>
      </c>
      <c r="G16" s="6">
        <v>2</v>
      </c>
      <c r="H16" s="13">
        <v>87.642418930762489</v>
      </c>
      <c r="I16" s="6" t="s">
        <v>11</v>
      </c>
      <c r="J16" s="13" t="s">
        <v>11</v>
      </c>
      <c r="K16" s="24" t="s">
        <v>11</v>
      </c>
      <c r="L16" s="13" t="s">
        <v>11</v>
      </c>
      <c r="M16" s="24">
        <v>2</v>
      </c>
      <c r="N16" s="13">
        <v>87.642418930762489</v>
      </c>
      <c r="O16" s="24" t="s">
        <v>11</v>
      </c>
      <c r="P16" s="13" t="s">
        <v>11</v>
      </c>
      <c r="Q16" s="6" t="s">
        <v>11</v>
      </c>
      <c r="R16" s="6" t="s">
        <v>11</v>
      </c>
      <c r="S16" s="6" t="s">
        <v>11</v>
      </c>
      <c r="T16" s="6" t="s">
        <v>11</v>
      </c>
      <c r="U16" s="13" t="s">
        <v>11</v>
      </c>
      <c r="V16" s="13" t="s">
        <v>11</v>
      </c>
      <c r="W16" s="17" t="s">
        <v>11</v>
      </c>
      <c r="X16" s="16" t="s">
        <v>11</v>
      </c>
      <c r="Y16" s="17" t="s">
        <v>11</v>
      </c>
      <c r="Z16" s="16" t="s">
        <v>11</v>
      </c>
      <c r="AA16" s="17" t="s">
        <v>11</v>
      </c>
      <c r="AB16" s="16" t="s">
        <v>11</v>
      </c>
    </row>
    <row r="17" spans="1:28">
      <c r="A17" s="92" t="s">
        <v>25</v>
      </c>
      <c r="B17" s="93"/>
      <c r="C17" s="32">
        <v>1009</v>
      </c>
      <c r="D17" s="32">
        <v>5990</v>
      </c>
      <c r="E17" s="25" t="s">
        <v>11</v>
      </c>
      <c r="F17" s="13" t="s">
        <v>11</v>
      </c>
      <c r="G17" s="25" t="s">
        <v>11</v>
      </c>
      <c r="H17" s="13" t="s">
        <v>11</v>
      </c>
      <c r="I17" s="6" t="s">
        <v>11</v>
      </c>
      <c r="J17" s="13" t="s">
        <v>11</v>
      </c>
      <c r="K17" s="25" t="s">
        <v>11</v>
      </c>
      <c r="L17" s="11" t="s">
        <v>11</v>
      </c>
      <c r="M17" s="25" t="s">
        <v>11</v>
      </c>
      <c r="N17" s="11" t="s">
        <v>11</v>
      </c>
      <c r="O17" s="25" t="s">
        <v>11</v>
      </c>
      <c r="P17" s="13" t="s">
        <v>11</v>
      </c>
      <c r="Q17" s="25" t="s">
        <v>11</v>
      </c>
      <c r="R17" s="11" t="s">
        <v>11</v>
      </c>
      <c r="S17" s="25">
        <v>1</v>
      </c>
      <c r="T17" s="11">
        <v>93.984962406015043</v>
      </c>
      <c r="U17" s="13" t="s">
        <v>11</v>
      </c>
      <c r="V17" s="13" t="s">
        <v>11</v>
      </c>
      <c r="W17" s="17" t="s">
        <v>11</v>
      </c>
      <c r="X17" s="11" t="s">
        <v>11</v>
      </c>
      <c r="Y17" s="17" t="s">
        <v>11</v>
      </c>
      <c r="Z17" s="11" t="s">
        <v>11</v>
      </c>
      <c r="AA17" s="17" t="s">
        <v>11</v>
      </c>
      <c r="AB17" s="13" t="s">
        <v>11</v>
      </c>
    </row>
    <row r="18" spans="1:28">
      <c r="A18" s="92" t="s">
        <v>26</v>
      </c>
      <c r="B18" s="93"/>
      <c r="C18" s="32">
        <v>1049</v>
      </c>
      <c r="D18" s="32">
        <v>6823</v>
      </c>
      <c r="E18" s="6" t="s">
        <v>11</v>
      </c>
      <c r="F18" s="13" t="s">
        <v>11</v>
      </c>
      <c r="G18" s="6">
        <v>1</v>
      </c>
      <c r="H18" s="13">
        <v>12.07437816952427</v>
      </c>
      <c r="I18" s="6" t="s">
        <v>11</v>
      </c>
      <c r="J18" s="13" t="s">
        <v>11</v>
      </c>
      <c r="K18" s="25">
        <v>2</v>
      </c>
      <c r="L18" s="13">
        <v>30.316810671517356</v>
      </c>
      <c r="M18" s="25">
        <v>1</v>
      </c>
      <c r="N18" s="13">
        <v>12.07437816952427</v>
      </c>
      <c r="O18" s="25" t="s">
        <v>11</v>
      </c>
      <c r="P18" s="13" t="s">
        <v>11</v>
      </c>
      <c r="Q18" s="25" t="s">
        <v>11</v>
      </c>
      <c r="R18" s="11" t="s">
        <v>11</v>
      </c>
      <c r="S18" s="25" t="s">
        <v>11</v>
      </c>
      <c r="T18" s="11" t="s">
        <v>11</v>
      </c>
      <c r="U18" s="13" t="s">
        <v>11</v>
      </c>
      <c r="V18" s="13" t="s">
        <v>11</v>
      </c>
      <c r="W18" s="17" t="s">
        <v>11</v>
      </c>
      <c r="X18" s="11" t="s">
        <v>11</v>
      </c>
      <c r="Y18" s="17" t="s">
        <v>11</v>
      </c>
      <c r="Z18" s="11" t="s">
        <v>11</v>
      </c>
      <c r="AA18" s="17" t="s">
        <v>11</v>
      </c>
      <c r="AB18" s="13" t="s">
        <v>11</v>
      </c>
    </row>
    <row r="19" spans="1:28">
      <c r="A19" s="92" t="s">
        <v>27</v>
      </c>
      <c r="B19" s="93"/>
      <c r="C19" s="32">
        <v>409</v>
      </c>
      <c r="D19" s="32">
        <v>2412</v>
      </c>
      <c r="E19" s="16" t="s">
        <v>11</v>
      </c>
      <c r="F19" s="16" t="s">
        <v>11</v>
      </c>
      <c r="G19" s="16">
        <v>1</v>
      </c>
      <c r="H19" s="16">
        <v>41.597337770382694</v>
      </c>
      <c r="I19" s="6" t="s">
        <v>11</v>
      </c>
      <c r="J19" s="13" t="s">
        <v>11</v>
      </c>
      <c r="K19" s="25" t="s">
        <v>11</v>
      </c>
      <c r="L19" s="16" t="s">
        <v>11</v>
      </c>
      <c r="M19" s="25">
        <v>1</v>
      </c>
      <c r="N19" s="16">
        <v>41.597337770382694</v>
      </c>
      <c r="O19" s="25">
        <v>1</v>
      </c>
      <c r="P19" s="11">
        <f>O19*100000/D19</f>
        <v>41.459369817578775</v>
      </c>
      <c r="Q19" s="25" t="s">
        <v>11</v>
      </c>
      <c r="R19" s="25" t="s">
        <v>11</v>
      </c>
      <c r="S19" s="25" t="s">
        <v>11</v>
      </c>
      <c r="T19" s="25" t="s">
        <v>11</v>
      </c>
      <c r="U19" s="13" t="s">
        <v>11</v>
      </c>
      <c r="V19" s="13" t="s">
        <v>11</v>
      </c>
      <c r="W19" s="17" t="s">
        <v>11</v>
      </c>
      <c r="X19" s="16" t="s">
        <v>11</v>
      </c>
      <c r="Y19" s="17" t="s">
        <v>11</v>
      </c>
      <c r="Z19" s="16" t="s">
        <v>11</v>
      </c>
      <c r="AA19" s="17" t="s">
        <v>11</v>
      </c>
      <c r="AB19" s="16" t="s">
        <v>11</v>
      </c>
    </row>
    <row r="20" spans="1:28">
      <c r="A20" s="92" t="s">
        <v>28</v>
      </c>
      <c r="B20" s="93"/>
      <c r="C20" s="32">
        <v>1329</v>
      </c>
      <c r="D20" s="32">
        <v>7676</v>
      </c>
      <c r="E20" s="16" t="s">
        <v>11</v>
      </c>
      <c r="F20" s="16" t="s">
        <v>11</v>
      </c>
      <c r="G20" s="16" t="s">
        <v>11</v>
      </c>
      <c r="H20" s="16" t="s">
        <v>11</v>
      </c>
      <c r="I20" s="6" t="s">
        <v>11</v>
      </c>
      <c r="J20" s="13" t="s">
        <v>11</v>
      </c>
      <c r="K20" s="25" t="s">
        <v>11</v>
      </c>
      <c r="L20" s="16" t="s">
        <v>11</v>
      </c>
      <c r="M20" s="25" t="s">
        <v>11</v>
      </c>
      <c r="N20" s="16" t="s">
        <v>11</v>
      </c>
      <c r="O20" s="25" t="s">
        <v>11</v>
      </c>
      <c r="P20" s="16" t="s">
        <v>11</v>
      </c>
      <c r="Q20" s="25" t="s">
        <v>11</v>
      </c>
      <c r="R20" s="25" t="s">
        <v>11</v>
      </c>
      <c r="S20" s="25">
        <v>1</v>
      </c>
      <c r="T20" s="25">
        <v>72.358900144717794</v>
      </c>
      <c r="U20" s="13" t="s">
        <v>11</v>
      </c>
      <c r="V20" s="13" t="s">
        <v>11</v>
      </c>
      <c r="W20" s="17">
        <v>1</v>
      </c>
      <c r="X20" s="16">
        <v>59.2</v>
      </c>
      <c r="Y20" s="17" t="s">
        <v>11</v>
      </c>
      <c r="Z20" s="16" t="s">
        <v>11</v>
      </c>
      <c r="AA20" s="17" t="s">
        <v>11</v>
      </c>
      <c r="AB20" s="13" t="s">
        <v>11</v>
      </c>
    </row>
    <row r="21" spans="1:28">
      <c r="A21" s="92" t="s">
        <v>29</v>
      </c>
      <c r="B21" s="93"/>
      <c r="C21" s="32">
        <v>859</v>
      </c>
      <c r="D21" s="32">
        <v>4434</v>
      </c>
      <c r="E21" s="25">
        <v>3</v>
      </c>
      <c r="F21" s="16">
        <v>62</v>
      </c>
      <c r="G21" s="25" t="s">
        <v>11</v>
      </c>
      <c r="H21" s="16" t="s">
        <v>11</v>
      </c>
      <c r="I21" s="6" t="s">
        <v>11</v>
      </c>
      <c r="J21" s="13" t="s">
        <v>11</v>
      </c>
      <c r="K21" s="25">
        <v>3</v>
      </c>
      <c r="L21" s="11">
        <v>73.170731707317074</v>
      </c>
      <c r="M21" s="25" t="s">
        <v>11</v>
      </c>
      <c r="N21" s="11" t="s">
        <v>11</v>
      </c>
      <c r="O21" s="25" t="s">
        <v>11</v>
      </c>
      <c r="P21" s="13" t="s">
        <v>11</v>
      </c>
      <c r="Q21" s="25" t="s">
        <v>11</v>
      </c>
      <c r="R21" s="11" t="s">
        <v>11</v>
      </c>
      <c r="S21" s="25" t="s">
        <v>11</v>
      </c>
      <c r="T21" s="11" t="s">
        <v>11</v>
      </c>
      <c r="U21" s="13" t="s">
        <v>11</v>
      </c>
      <c r="V21" s="13" t="s">
        <v>11</v>
      </c>
      <c r="W21" s="17" t="s">
        <v>11</v>
      </c>
      <c r="X21" s="11" t="s">
        <v>11</v>
      </c>
      <c r="Y21" s="17" t="s">
        <v>11</v>
      </c>
      <c r="Z21" s="11" t="s">
        <v>11</v>
      </c>
      <c r="AA21" s="17" t="s">
        <v>11</v>
      </c>
      <c r="AB21" s="13" t="s">
        <v>11</v>
      </c>
    </row>
    <row r="22" spans="1:28">
      <c r="A22" s="92" t="s">
        <v>30</v>
      </c>
      <c r="B22" s="93"/>
      <c r="C22" s="32">
        <v>978</v>
      </c>
      <c r="D22" s="32">
        <v>5125</v>
      </c>
      <c r="E22" s="6" t="s">
        <v>11</v>
      </c>
      <c r="F22" s="13" t="s">
        <v>11</v>
      </c>
      <c r="G22" s="6" t="s">
        <v>11</v>
      </c>
      <c r="H22" s="13" t="s">
        <v>11</v>
      </c>
      <c r="I22" s="6">
        <v>1</v>
      </c>
      <c r="J22" s="13">
        <f>I22*100000/D22</f>
        <v>19.512195121951219</v>
      </c>
      <c r="K22" s="25" t="s">
        <v>11</v>
      </c>
      <c r="L22" s="16" t="s">
        <v>11</v>
      </c>
      <c r="M22" s="25" t="s">
        <v>11</v>
      </c>
      <c r="N22" s="16" t="s">
        <v>11</v>
      </c>
      <c r="O22" s="25">
        <v>1</v>
      </c>
      <c r="P22" s="11">
        <f>O22*100000/D22</f>
        <v>19.512195121951219</v>
      </c>
      <c r="Q22" s="25" t="s">
        <v>11</v>
      </c>
      <c r="R22" s="25" t="s">
        <v>11</v>
      </c>
      <c r="S22" s="25">
        <v>1</v>
      </c>
      <c r="T22" s="25">
        <v>102.04081632653062</v>
      </c>
      <c r="U22" s="25">
        <v>1</v>
      </c>
      <c r="V22" s="13">
        <f>U22*100000/C22</f>
        <v>102.24948875255623</v>
      </c>
      <c r="W22" s="17" t="s">
        <v>11</v>
      </c>
      <c r="X22" s="11" t="s">
        <v>11</v>
      </c>
      <c r="Y22" s="17">
        <v>1</v>
      </c>
      <c r="Z22" s="11">
        <v>102.04081632653062</v>
      </c>
      <c r="AA22" s="17">
        <v>1</v>
      </c>
      <c r="AB22" s="11">
        <f>AA22*100000/C22</f>
        <v>102.24948875255623</v>
      </c>
    </row>
    <row r="23" spans="1:28">
      <c r="A23" s="92" t="s">
        <v>31</v>
      </c>
      <c r="B23" s="93"/>
      <c r="C23" s="32">
        <v>56</v>
      </c>
      <c r="D23" s="32">
        <v>284</v>
      </c>
      <c r="E23" s="16" t="s">
        <v>11</v>
      </c>
      <c r="F23" s="16" t="s">
        <v>11</v>
      </c>
      <c r="G23" s="16" t="s">
        <v>11</v>
      </c>
      <c r="H23" s="16" t="s">
        <v>11</v>
      </c>
      <c r="I23" s="6" t="s">
        <v>11</v>
      </c>
      <c r="J23" s="13" t="s">
        <v>11</v>
      </c>
      <c r="K23" s="25" t="s">
        <v>11</v>
      </c>
      <c r="L23" s="16" t="s">
        <v>11</v>
      </c>
      <c r="M23" s="25"/>
      <c r="N23" s="16"/>
      <c r="O23" s="25"/>
      <c r="P23" s="16"/>
      <c r="Q23" s="25" t="s">
        <v>11</v>
      </c>
      <c r="R23" s="25" t="s">
        <v>11</v>
      </c>
      <c r="S23" s="25" t="s">
        <v>11</v>
      </c>
      <c r="T23" s="25" t="s">
        <v>11</v>
      </c>
      <c r="U23" s="13" t="s">
        <v>11</v>
      </c>
      <c r="V23" s="13" t="s">
        <v>11</v>
      </c>
      <c r="W23" s="17" t="s">
        <v>11</v>
      </c>
      <c r="X23" s="16" t="s">
        <v>11</v>
      </c>
      <c r="Y23" s="17"/>
      <c r="Z23" s="16"/>
      <c r="AA23" s="17"/>
      <c r="AB23" s="16"/>
    </row>
    <row r="24" spans="1:28">
      <c r="A24" s="92" t="s">
        <v>32</v>
      </c>
      <c r="B24" s="93"/>
      <c r="C24" s="32">
        <v>465</v>
      </c>
      <c r="D24" s="32">
        <v>2450</v>
      </c>
      <c r="E24" s="16" t="s">
        <v>11</v>
      </c>
      <c r="F24" s="16" t="s">
        <v>11</v>
      </c>
      <c r="G24" s="16" t="s">
        <v>11</v>
      </c>
      <c r="H24" s="16" t="s">
        <v>11</v>
      </c>
      <c r="I24" s="6" t="s">
        <v>11</v>
      </c>
      <c r="J24" s="13" t="s">
        <v>11</v>
      </c>
      <c r="K24" s="25" t="s">
        <v>11</v>
      </c>
      <c r="L24" s="16" t="s">
        <v>11</v>
      </c>
      <c r="M24" s="25" t="s">
        <v>11</v>
      </c>
      <c r="N24" s="16" t="s">
        <v>11</v>
      </c>
      <c r="O24" s="25" t="s">
        <v>11</v>
      </c>
      <c r="P24" s="16" t="s">
        <v>11</v>
      </c>
      <c r="Q24" s="25" t="s">
        <v>11</v>
      </c>
      <c r="R24" s="11" t="s">
        <v>11</v>
      </c>
      <c r="S24" s="25" t="s">
        <v>11</v>
      </c>
      <c r="T24" s="11" t="s">
        <v>11</v>
      </c>
      <c r="U24" s="13" t="s">
        <v>11</v>
      </c>
      <c r="V24" s="13" t="s">
        <v>11</v>
      </c>
      <c r="W24" s="17" t="s">
        <v>11</v>
      </c>
      <c r="X24" s="13" t="s">
        <v>11</v>
      </c>
      <c r="Y24" s="17" t="s">
        <v>11</v>
      </c>
      <c r="Z24" s="13" t="s">
        <v>11</v>
      </c>
      <c r="AA24" s="17" t="s">
        <v>11</v>
      </c>
      <c r="AB24" s="13" t="s">
        <v>11</v>
      </c>
    </row>
    <row r="25" spans="1:28">
      <c r="A25" s="92" t="s">
        <v>33</v>
      </c>
      <c r="B25" s="93"/>
      <c r="C25" s="32">
        <v>548</v>
      </c>
      <c r="D25" s="32">
        <v>3816</v>
      </c>
      <c r="E25" s="25" t="s">
        <v>11</v>
      </c>
      <c r="F25" s="13" t="s">
        <v>11</v>
      </c>
      <c r="G25" s="25" t="s">
        <v>11</v>
      </c>
      <c r="H25" s="13" t="s">
        <v>11</v>
      </c>
      <c r="I25" s="6" t="s">
        <v>11</v>
      </c>
      <c r="J25" s="13" t="s">
        <v>11</v>
      </c>
      <c r="K25" s="25">
        <v>1</v>
      </c>
      <c r="L25" s="11">
        <v>29.868578255675029</v>
      </c>
      <c r="M25" s="25" t="s">
        <v>11</v>
      </c>
      <c r="N25" s="11" t="s">
        <v>11</v>
      </c>
      <c r="O25" s="25" t="s">
        <v>11</v>
      </c>
      <c r="P25" s="13" t="s">
        <v>11</v>
      </c>
      <c r="Q25" s="25" t="s">
        <v>11</v>
      </c>
      <c r="R25" s="25" t="s">
        <v>11</v>
      </c>
      <c r="S25" s="25">
        <v>1</v>
      </c>
      <c r="T25" s="25">
        <v>191.57088122605364</v>
      </c>
      <c r="U25" s="13" t="s">
        <v>11</v>
      </c>
      <c r="V25" s="13" t="s">
        <v>11</v>
      </c>
      <c r="W25" s="6" t="s">
        <v>11</v>
      </c>
      <c r="X25" s="16" t="s">
        <v>11</v>
      </c>
      <c r="Y25" s="6">
        <v>2</v>
      </c>
      <c r="Z25" s="16">
        <v>383.14176245210729</v>
      </c>
      <c r="AA25" s="6" t="s">
        <v>11</v>
      </c>
      <c r="AB25" s="13" t="s">
        <v>11</v>
      </c>
    </row>
    <row r="26" spans="1:28">
      <c r="A26" s="92" t="s">
        <v>34</v>
      </c>
      <c r="B26" s="93"/>
      <c r="C26" s="32">
        <v>904</v>
      </c>
      <c r="D26" s="32">
        <v>6216</v>
      </c>
      <c r="E26" s="25">
        <v>1</v>
      </c>
      <c r="F26" s="16">
        <v>15.8</v>
      </c>
      <c r="G26" s="25" t="s">
        <v>11</v>
      </c>
      <c r="H26" s="16" t="s">
        <v>11</v>
      </c>
      <c r="I26" s="6" t="s">
        <v>11</v>
      </c>
      <c r="J26" s="13" t="s">
        <v>11</v>
      </c>
      <c r="K26" s="25">
        <v>1</v>
      </c>
      <c r="L26" s="16">
        <v>16.88048615800135</v>
      </c>
      <c r="M26" s="25" t="s">
        <v>11</v>
      </c>
      <c r="N26" s="16" t="s">
        <v>11</v>
      </c>
      <c r="O26" s="25" t="s">
        <v>11</v>
      </c>
      <c r="P26" s="13" t="s">
        <v>11</v>
      </c>
      <c r="Q26" s="25" t="s">
        <v>11</v>
      </c>
      <c r="R26" s="25" t="s">
        <v>11</v>
      </c>
      <c r="S26" s="25">
        <v>1</v>
      </c>
      <c r="T26" s="25">
        <v>85.689802913453306</v>
      </c>
      <c r="U26" s="13" t="s">
        <v>11</v>
      </c>
      <c r="V26" s="13" t="s">
        <v>11</v>
      </c>
      <c r="W26" s="6" t="s">
        <v>11</v>
      </c>
      <c r="X26" s="16" t="s">
        <v>11</v>
      </c>
      <c r="Y26" s="6" t="s">
        <v>11</v>
      </c>
      <c r="Z26" s="16" t="s">
        <v>11</v>
      </c>
      <c r="AA26" s="6" t="s">
        <v>11</v>
      </c>
      <c r="AB26" s="13" t="s">
        <v>11</v>
      </c>
    </row>
    <row r="27" spans="1:28">
      <c r="A27" s="90" t="s">
        <v>35</v>
      </c>
      <c r="B27" s="91"/>
      <c r="C27" s="32">
        <v>1246</v>
      </c>
      <c r="D27" s="32">
        <v>7997</v>
      </c>
      <c r="E27" s="6" t="s">
        <v>11</v>
      </c>
      <c r="F27" s="13" t="s">
        <v>11</v>
      </c>
      <c r="G27" s="6">
        <v>1</v>
      </c>
      <c r="H27" s="13">
        <v>12.651821862348179</v>
      </c>
      <c r="I27" s="6">
        <v>1</v>
      </c>
      <c r="J27" s="13">
        <f t="shared" ref="J27:J32" si="0">I27*100000/D27</f>
        <v>12.504689258471927</v>
      </c>
      <c r="K27" s="24" t="s">
        <v>11</v>
      </c>
      <c r="L27" s="13" t="s">
        <v>11</v>
      </c>
      <c r="M27" s="24" t="s">
        <v>11</v>
      </c>
      <c r="N27" s="13" t="s">
        <v>11</v>
      </c>
      <c r="O27" s="24" t="s">
        <v>11</v>
      </c>
      <c r="P27" s="13" t="s">
        <v>11</v>
      </c>
      <c r="Q27" s="26">
        <v>1</v>
      </c>
      <c r="R27" s="11">
        <v>69.54102920723227</v>
      </c>
      <c r="S27" s="26" t="s">
        <v>11</v>
      </c>
      <c r="T27" s="11" t="s">
        <v>11</v>
      </c>
      <c r="U27" s="13" t="s">
        <v>11</v>
      </c>
      <c r="V27" s="13" t="s">
        <v>11</v>
      </c>
      <c r="W27" s="26">
        <v>1</v>
      </c>
      <c r="X27" s="11">
        <v>64.400000000000006</v>
      </c>
      <c r="Y27" s="26" t="s">
        <v>11</v>
      </c>
      <c r="Z27" s="11" t="s">
        <v>11</v>
      </c>
      <c r="AA27" s="24" t="s">
        <v>11</v>
      </c>
      <c r="AB27" s="13" t="s">
        <v>11</v>
      </c>
    </row>
    <row r="28" spans="1:28">
      <c r="A28" s="90" t="s">
        <v>36</v>
      </c>
      <c r="B28" s="91"/>
      <c r="C28" s="6">
        <v>10429</v>
      </c>
      <c r="D28" s="32">
        <v>70312</v>
      </c>
      <c r="E28" s="17">
        <v>12</v>
      </c>
      <c r="F28" s="11">
        <v>21.3</v>
      </c>
      <c r="G28" s="17">
        <v>3</v>
      </c>
      <c r="H28" s="11">
        <v>5.207158106677312</v>
      </c>
      <c r="I28" s="17">
        <v>3</v>
      </c>
      <c r="J28" s="13">
        <f t="shared" si="0"/>
        <v>4.266697007623165</v>
      </c>
      <c r="K28" s="25">
        <v>11</v>
      </c>
      <c r="L28" s="11">
        <v>17.179178835251676</v>
      </c>
      <c r="M28" s="25">
        <v>2</v>
      </c>
      <c r="N28" s="11">
        <v>3.471438737784875</v>
      </c>
      <c r="O28" s="25">
        <v>5</v>
      </c>
      <c r="P28" s="11">
        <f>O28*100000/D28</f>
        <v>7.1111616793719419</v>
      </c>
      <c r="Q28" s="25">
        <v>5</v>
      </c>
      <c r="R28" s="11">
        <v>44.345898004434588</v>
      </c>
      <c r="S28" s="25">
        <v>1</v>
      </c>
      <c r="T28" s="11">
        <v>9.9166997223324085</v>
      </c>
      <c r="U28" s="25">
        <v>1</v>
      </c>
      <c r="V28" s="13">
        <f>U28*100000/C28</f>
        <v>9.5886470419023873</v>
      </c>
      <c r="W28" s="25">
        <v>5</v>
      </c>
      <c r="X28" s="13">
        <v>64.400000000000006</v>
      </c>
      <c r="Y28" s="25">
        <v>1</v>
      </c>
      <c r="Z28" s="13">
        <v>9.9166997223324085</v>
      </c>
      <c r="AA28" s="25">
        <v>1</v>
      </c>
      <c r="AB28" s="11">
        <f>AA28*100000/C28</f>
        <v>9.5886470419023873</v>
      </c>
    </row>
    <row r="29" spans="1:28">
      <c r="A29" s="90" t="s">
        <v>37</v>
      </c>
      <c r="B29" s="91"/>
      <c r="C29" s="32">
        <v>2116</v>
      </c>
      <c r="D29" s="32">
        <v>13685</v>
      </c>
      <c r="E29" s="6">
        <v>4</v>
      </c>
      <c r="F29" s="11">
        <v>33.9</v>
      </c>
      <c r="G29" s="6">
        <v>2</v>
      </c>
      <c r="H29" s="11">
        <v>15.30221882172915</v>
      </c>
      <c r="I29" s="6">
        <v>4</v>
      </c>
      <c r="J29" s="13">
        <f t="shared" si="0"/>
        <v>29.229082937522836</v>
      </c>
      <c r="K29" s="24">
        <v>4</v>
      </c>
      <c r="L29" s="11">
        <v>34.071550255536629</v>
      </c>
      <c r="M29" s="24">
        <v>2</v>
      </c>
      <c r="N29" s="11">
        <v>15.30221882172915</v>
      </c>
      <c r="O29" s="24">
        <v>2</v>
      </c>
      <c r="P29" s="11">
        <f>O29*100000/D29</f>
        <v>14.614541468761418</v>
      </c>
      <c r="Q29" s="25" t="s">
        <v>11</v>
      </c>
      <c r="R29" s="11" t="s">
        <v>11</v>
      </c>
      <c r="S29" s="25" t="s">
        <v>11</v>
      </c>
      <c r="T29" s="11" t="s">
        <v>11</v>
      </c>
      <c r="U29" s="13" t="s">
        <v>11</v>
      </c>
      <c r="V29" s="13" t="s">
        <v>11</v>
      </c>
      <c r="W29" s="25">
        <v>1</v>
      </c>
      <c r="X29" s="11">
        <v>41.2</v>
      </c>
      <c r="Y29" s="25" t="s">
        <v>11</v>
      </c>
      <c r="Z29" s="11" t="s">
        <v>11</v>
      </c>
      <c r="AA29" s="25" t="s">
        <v>11</v>
      </c>
      <c r="AB29" s="13" t="s">
        <v>11</v>
      </c>
    </row>
    <row r="30" spans="1:28">
      <c r="A30" s="92" t="s">
        <v>38</v>
      </c>
      <c r="B30" s="93"/>
      <c r="C30" s="32">
        <v>327</v>
      </c>
      <c r="D30" s="32">
        <v>1451</v>
      </c>
      <c r="E30" s="6" t="s">
        <v>11</v>
      </c>
      <c r="F30" s="6" t="s">
        <v>11</v>
      </c>
      <c r="G30" s="6">
        <v>1</v>
      </c>
      <c r="H30" s="13">
        <v>62.656641604010026</v>
      </c>
      <c r="I30" s="6" t="s">
        <v>11</v>
      </c>
      <c r="J30" s="13" t="s">
        <v>11</v>
      </c>
      <c r="K30" s="24" t="s">
        <v>11</v>
      </c>
      <c r="L30" s="6" t="s">
        <v>11</v>
      </c>
      <c r="M30" s="24">
        <v>1</v>
      </c>
      <c r="N30" s="13">
        <v>62.656641604010026</v>
      </c>
      <c r="O30" s="24" t="s">
        <v>11</v>
      </c>
      <c r="P30" s="13" t="s">
        <v>11</v>
      </c>
      <c r="Q30" s="25" t="s">
        <v>11</v>
      </c>
      <c r="R30" s="16" t="s">
        <v>11</v>
      </c>
      <c r="S30" s="25" t="s">
        <v>11</v>
      </c>
      <c r="T30" s="16" t="s">
        <v>11</v>
      </c>
      <c r="U30" s="13" t="s">
        <v>11</v>
      </c>
      <c r="V30" s="13" t="s">
        <v>11</v>
      </c>
      <c r="W30" s="17" t="s">
        <v>11</v>
      </c>
      <c r="X30" s="16" t="s">
        <v>11</v>
      </c>
      <c r="Y30" s="17" t="s">
        <v>11</v>
      </c>
      <c r="Z30" s="16" t="s">
        <v>11</v>
      </c>
      <c r="AA30" s="17" t="s">
        <v>11</v>
      </c>
      <c r="AB30" s="16" t="s">
        <v>11</v>
      </c>
    </row>
    <row r="31" spans="1:28">
      <c r="A31" s="92" t="s">
        <v>39</v>
      </c>
      <c r="B31" s="93"/>
      <c r="C31" s="32">
        <v>1195</v>
      </c>
      <c r="D31" s="32">
        <v>6132</v>
      </c>
      <c r="E31" s="6" t="s">
        <v>11</v>
      </c>
      <c r="F31" s="13" t="s">
        <v>11</v>
      </c>
      <c r="G31" s="6">
        <v>1</v>
      </c>
      <c r="H31" s="13">
        <v>15.578750584203148</v>
      </c>
      <c r="I31" s="6" t="s">
        <v>11</v>
      </c>
      <c r="J31" s="13" t="s">
        <v>11</v>
      </c>
      <c r="K31" s="24">
        <v>1</v>
      </c>
      <c r="L31" s="11">
        <v>17.565431231336728</v>
      </c>
      <c r="M31" s="24" t="s">
        <v>11</v>
      </c>
      <c r="N31" s="11" t="s">
        <v>11</v>
      </c>
      <c r="O31" s="24" t="s">
        <v>11</v>
      </c>
      <c r="P31" s="13" t="s">
        <v>11</v>
      </c>
      <c r="Q31" s="25" t="s">
        <v>11</v>
      </c>
      <c r="R31" s="16" t="s">
        <v>11</v>
      </c>
      <c r="S31" s="25" t="s">
        <v>11</v>
      </c>
      <c r="T31" s="16" t="s">
        <v>11</v>
      </c>
      <c r="U31" s="13" t="s">
        <v>11</v>
      </c>
      <c r="V31" s="13" t="s">
        <v>11</v>
      </c>
      <c r="W31" s="17">
        <v>1</v>
      </c>
      <c r="X31" s="16">
        <v>71.8</v>
      </c>
      <c r="Y31" s="17" t="s">
        <v>11</v>
      </c>
      <c r="Z31" s="16" t="s">
        <v>11</v>
      </c>
      <c r="AA31" s="17" t="s">
        <v>11</v>
      </c>
      <c r="AB31" s="13" t="s">
        <v>11</v>
      </c>
    </row>
    <row r="32" spans="1:28">
      <c r="A32" s="92" t="s">
        <v>40</v>
      </c>
      <c r="B32" s="93"/>
      <c r="C32" s="32">
        <v>1250</v>
      </c>
      <c r="D32" s="32">
        <v>9137</v>
      </c>
      <c r="E32" s="6">
        <v>1</v>
      </c>
      <c r="F32" s="11">
        <v>12.1</v>
      </c>
      <c r="G32" s="6">
        <v>2</v>
      </c>
      <c r="H32" s="11">
        <v>20.624935547076415</v>
      </c>
      <c r="I32" s="6">
        <v>2</v>
      </c>
      <c r="J32" s="13">
        <f t="shared" si="0"/>
        <v>21.889022655138447</v>
      </c>
      <c r="K32" s="24" t="s">
        <v>11</v>
      </c>
      <c r="L32" s="11" t="s">
        <v>11</v>
      </c>
      <c r="M32" s="24">
        <v>1</v>
      </c>
      <c r="N32" s="11">
        <v>10.312467773538208</v>
      </c>
      <c r="O32" s="24">
        <v>1</v>
      </c>
      <c r="P32" s="11">
        <f>O32*100000/D32</f>
        <v>10.944511327569224</v>
      </c>
      <c r="Q32" s="24" t="s">
        <v>11</v>
      </c>
      <c r="R32" s="11" t="s">
        <v>11</v>
      </c>
      <c r="S32" s="24" t="s">
        <v>11</v>
      </c>
      <c r="T32" s="11" t="s">
        <v>11</v>
      </c>
      <c r="U32" s="13" t="s">
        <v>11</v>
      </c>
      <c r="V32" s="13" t="s">
        <v>11</v>
      </c>
      <c r="W32" s="26" t="s">
        <v>11</v>
      </c>
      <c r="X32" s="11" t="s">
        <v>11</v>
      </c>
      <c r="Y32" s="26" t="s">
        <v>11</v>
      </c>
      <c r="Z32" s="11" t="s">
        <v>11</v>
      </c>
      <c r="AA32" s="24" t="s">
        <v>11</v>
      </c>
      <c r="AB32" s="13" t="s">
        <v>11</v>
      </c>
    </row>
    <row r="33" spans="1:28">
      <c r="A33" s="90" t="s">
        <v>41</v>
      </c>
      <c r="B33" s="91"/>
      <c r="C33" s="32">
        <v>601</v>
      </c>
      <c r="D33" s="32">
        <v>3794</v>
      </c>
      <c r="E33" s="17" t="s">
        <v>11</v>
      </c>
      <c r="F33" s="13" t="s">
        <v>11</v>
      </c>
      <c r="G33" s="17" t="s">
        <v>11</v>
      </c>
      <c r="H33" s="13" t="s">
        <v>11</v>
      </c>
      <c r="I33" s="6" t="s">
        <v>11</v>
      </c>
      <c r="J33" s="13" t="s">
        <v>11</v>
      </c>
      <c r="K33" s="25" t="s">
        <v>11</v>
      </c>
      <c r="L33" s="11" t="s">
        <v>11</v>
      </c>
      <c r="M33" s="25" t="s">
        <v>11</v>
      </c>
      <c r="N33" s="11" t="s">
        <v>11</v>
      </c>
      <c r="O33" s="25" t="s">
        <v>11</v>
      </c>
      <c r="P33" s="13" t="s">
        <v>11</v>
      </c>
      <c r="Q33" s="25" t="s">
        <v>11</v>
      </c>
      <c r="R33" s="25" t="s">
        <v>11</v>
      </c>
      <c r="S33" s="25" t="s">
        <v>11</v>
      </c>
      <c r="T33" s="25" t="s">
        <v>11</v>
      </c>
      <c r="U33" s="13" t="s">
        <v>11</v>
      </c>
      <c r="V33" s="13" t="s">
        <v>11</v>
      </c>
      <c r="W33" s="17" t="s">
        <v>11</v>
      </c>
      <c r="X33" s="17" t="s">
        <v>11</v>
      </c>
      <c r="Y33" s="17" t="s">
        <v>11</v>
      </c>
      <c r="Z33" s="17" t="s">
        <v>11</v>
      </c>
      <c r="AA33" s="17" t="s">
        <v>11</v>
      </c>
      <c r="AB33" s="17" t="s">
        <v>11</v>
      </c>
    </row>
    <row r="34" spans="1:28">
      <c r="A34" s="90" t="s">
        <v>42</v>
      </c>
      <c r="B34" s="91"/>
      <c r="C34" s="32">
        <v>1160</v>
      </c>
      <c r="D34" s="32">
        <v>7251</v>
      </c>
      <c r="E34" s="17" t="s">
        <v>11</v>
      </c>
      <c r="F34" s="13" t="s">
        <v>11</v>
      </c>
      <c r="G34" s="17">
        <v>1</v>
      </c>
      <c r="H34" s="13">
        <v>13.921759710427398</v>
      </c>
      <c r="I34" s="17">
        <v>3</v>
      </c>
      <c r="J34" s="13">
        <f>I34*100000/D34</f>
        <v>41.373603640877121</v>
      </c>
      <c r="K34" s="25">
        <v>1</v>
      </c>
      <c r="L34" s="11">
        <v>15.8052789631737</v>
      </c>
      <c r="M34" s="25" t="s">
        <v>11</v>
      </c>
      <c r="N34" s="11" t="s">
        <v>11</v>
      </c>
      <c r="O34" s="25">
        <v>3</v>
      </c>
      <c r="P34" s="11">
        <f>O34*100000/D34</f>
        <v>41.373603640877121</v>
      </c>
      <c r="Q34" s="25" t="s">
        <v>11</v>
      </c>
      <c r="R34" s="25" t="s">
        <v>11</v>
      </c>
      <c r="S34" s="25" t="s">
        <v>11</v>
      </c>
      <c r="T34" s="25" t="s">
        <v>11</v>
      </c>
      <c r="U34" s="13" t="s">
        <v>11</v>
      </c>
      <c r="V34" s="13" t="s">
        <v>11</v>
      </c>
      <c r="W34" s="25" t="s">
        <v>11</v>
      </c>
      <c r="X34" s="13" t="s">
        <v>11</v>
      </c>
      <c r="Y34" s="25">
        <v>1</v>
      </c>
      <c r="Z34" s="13">
        <v>79.808459696727851</v>
      </c>
      <c r="AA34" s="25">
        <v>2</v>
      </c>
      <c r="AB34" s="11">
        <f>AA34*100000/C34</f>
        <v>172.41379310344828</v>
      </c>
    </row>
    <row r="35" spans="1:28">
      <c r="A35" s="141" t="s">
        <v>72</v>
      </c>
      <c r="B35" s="141"/>
      <c r="C35" s="32">
        <v>285</v>
      </c>
      <c r="D35" s="32">
        <v>1982</v>
      </c>
      <c r="E35" s="17" t="s">
        <v>11</v>
      </c>
      <c r="F35" s="16" t="s">
        <v>11</v>
      </c>
      <c r="G35" s="17">
        <v>1</v>
      </c>
      <c r="H35" s="16">
        <v>50.632911392405063</v>
      </c>
      <c r="I35" s="6" t="s">
        <v>11</v>
      </c>
      <c r="J35" s="13" t="s">
        <v>11</v>
      </c>
      <c r="K35" s="25" t="s">
        <v>11</v>
      </c>
      <c r="L35" s="16" t="s">
        <v>11</v>
      </c>
      <c r="M35" s="25">
        <v>1</v>
      </c>
      <c r="N35" s="16">
        <v>50.632911392405063</v>
      </c>
      <c r="O35" s="25" t="s">
        <v>11</v>
      </c>
      <c r="P35" s="13" t="s">
        <v>11</v>
      </c>
      <c r="Q35" s="25" t="s">
        <v>11</v>
      </c>
      <c r="R35" s="16" t="s">
        <v>11</v>
      </c>
      <c r="S35" s="25" t="s">
        <v>11</v>
      </c>
      <c r="T35" s="16" t="s">
        <v>11</v>
      </c>
      <c r="U35" s="13" t="s">
        <v>11</v>
      </c>
      <c r="V35" s="13" t="s">
        <v>11</v>
      </c>
      <c r="W35" s="17" t="s">
        <v>11</v>
      </c>
      <c r="X35" s="16" t="s">
        <v>11</v>
      </c>
      <c r="Y35" s="17" t="s">
        <v>11</v>
      </c>
      <c r="Z35" s="16" t="s">
        <v>11</v>
      </c>
      <c r="AA35" s="17" t="s">
        <v>11</v>
      </c>
      <c r="AB35" s="16" t="s">
        <v>11</v>
      </c>
    </row>
    <row r="36" spans="1:28">
      <c r="A36" s="141" t="s">
        <v>43</v>
      </c>
      <c r="B36" s="141"/>
      <c r="C36" s="32">
        <v>308</v>
      </c>
      <c r="D36" s="32">
        <v>2095</v>
      </c>
      <c r="E36" s="17" t="s">
        <v>11</v>
      </c>
      <c r="F36" s="16" t="s">
        <v>11</v>
      </c>
      <c r="G36" s="17" t="s">
        <v>11</v>
      </c>
      <c r="H36" s="16" t="s">
        <v>11</v>
      </c>
      <c r="I36" s="6" t="s">
        <v>11</v>
      </c>
      <c r="J36" s="13" t="s">
        <v>11</v>
      </c>
      <c r="K36" s="25" t="s">
        <v>11</v>
      </c>
      <c r="L36" s="16" t="s">
        <v>11</v>
      </c>
      <c r="M36" s="25" t="s">
        <v>11</v>
      </c>
      <c r="N36" s="16" t="s">
        <v>11</v>
      </c>
      <c r="O36" s="25"/>
      <c r="P36" s="16" t="s">
        <v>11</v>
      </c>
      <c r="Q36" s="25" t="s">
        <v>11</v>
      </c>
      <c r="R36" s="16" t="s">
        <v>11</v>
      </c>
      <c r="S36" s="25" t="s">
        <v>11</v>
      </c>
      <c r="T36" s="16" t="s">
        <v>11</v>
      </c>
      <c r="U36" s="13" t="s">
        <v>11</v>
      </c>
      <c r="V36" s="13" t="s">
        <v>11</v>
      </c>
      <c r="W36" s="17" t="s">
        <v>11</v>
      </c>
      <c r="X36" s="16" t="s">
        <v>11</v>
      </c>
      <c r="Y36" s="17" t="s">
        <v>11</v>
      </c>
      <c r="Z36" s="16" t="s">
        <v>11</v>
      </c>
      <c r="AA36" s="17"/>
      <c r="AB36" s="16" t="s">
        <v>11</v>
      </c>
    </row>
    <row r="37" spans="1:28">
      <c r="A37" s="141" t="s">
        <v>44</v>
      </c>
      <c r="B37" s="141"/>
      <c r="C37" s="16" t="s">
        <v>11</v>
      </c>
      <c r="D37" s="17" t="s">
        <v>11</v>
      </c>
      <c r="E37" s="17" t="s">
        <v>11</v>
      </c>
      <c r="F37" s="16" t="s">
        <v>11</v>
      </c>
      <c r="G37" s="17">
        <v>1</v>
      </c>
      <c r="H37" s="16" t="s">
        <v>11</v>
      </c>
      <c r="I37" s="6" t="s">
        <v>11</v>
      </c>
      <c r="J37" s="13" t="s">
        <v>11</v>
      </c>
      <c r="K37" s="25" t="s">
        <v>11</v>
      </c>
      <c r="L37" s="16" t="s">
        <v>11</v>
      </c>
      <c r="M37" s="25" t="s">
        <v>11</v>
      </c>
      <c r="N37" s="16" t="s">
        <v>11</v>
      </c>
      <c r="O37" s="25"/>
      <c r="P37" s="16" t="s">
        <v>11</v>
      </c>
      <c r="Q37" s="25" t="s">
        <v>11</v>
      </c>
      <c r="R37" s="16" t="s">
        <v>11</v>
      </c>
      <c r="S37" s="25" t="s">
        <v>11</v>
      </c>
      <c r="T37" s="16" t="s">
        <v>11</v>
      </c>
      <c r="U37" s="13" t="s">
        <v>11</v>
      </c>
      <c r="V37" s="13" t="s">
        <v>11</v>
      </c>
      <c r="W37" s="17" t="s">
        <v>11</v>
      </c>
      <c r="X37" s="16" t="s">
        <v>11</v>
      </c>
      <c r="Y37" s="17" t="s">
        <v>11</v>
      </c>
      <c r="Z37" s="16" t="s">
        <v>11</v>
      </c>
      <c r="AA37" s="17"/>
      <c r="AB37" s="16" t="s">
        <v>11</v>
      </c>
    </row>
    <row r="38" spans="1:28">
      <c r="A38" s="88" t="s">
        <v>45</v>
      </c>
      <c r="B38" s="89"/>
      <c r="C38" s="16" t="s">
        <v>11</v>
      </c>
      <c r="D38" s="17" t="s">
        <v>11</v>
      </c>
      <c r="E38" s="17" t="s">
        <v>11</v>
      </c>
      <c r="F38" s="16" t="s">
        <v>11</v>
      </c>
      <c r="G38" s="17" t="s">
        <v>11</v>
      </c>
      <c r="H38" s="16" t="s">
        <v>11</v>
      </c>
      <c r="I38" s="6" t="s">
        <v>11</v>
      </c>
      <c r="J38" s="13" t="s">
        <v>11</v>
      </c>
      <c r="K38" s="25" t="s">
        <v>11</v>
      </c>
      <c r="L38" s="16" t="s">
        <v>11</v>
      </c>
      <c r="M38" s="25" t="s">
        <v>11</v>
      </c>
      <c r="N38" s="16" t="s">
        <v>11</v>
      </c>
      <c r="O38" s="25"/>
      <c r="P38" s="16" t="s">
        <v>11</v>
      </c>
      <c r="Q38" s="25" t="s">
        <v>11</v>
      </c>
      <c r="R38" s="16" t="s">
        <v>11</v>
      </c>
      <c r="S38" s="25" t="s">
        <v>11</v>
      </c>
      <c r="T38" s="16" t="s">
        <v>11</v>
      </c>
      <c r="U38" s="13" t="s">
        <v>11</v>
      </c>
      <c r="V38" s="13" t="s">
        <v>11</v>
      </c>
      <c r="W38" s="17" t="s">
        <v>11</v>
      </c>
      <c r="X38" s="16" t="s">
        <v>11</v>
      </c>
      <c r="Y38" s="17" t="s">
        <v>11</v>
      </c>
      <c r="Z38" s="16" t="s">
        <v>11</v>
      </c>
      <c r="AA38" s="17"/>
      <c r="AB38" s="16" t="s">
        <v>11</v>
      </c>
    </row>
    <row r="39" spans="1:28">
      <c r="A39" s="88" t="s">
        <v>46</v>
      </c>
      <c r="B39" s="89"/>
      <c r="C39" s="9">
        <f>SUM(C3:C38)</f>
        <v>37266</v>
      </c>
      <c r="D39" s="9">
        <f>SUM(D3:D38)</f>
        <v>232719</v>
      </c>
      <c r="E39" s="23">
        <f>SUM(E6:E38)</f>
        <v>27</v>
      </c>
      <c r="F39" s="11">
        <v>12.1</v>
      </c>
      <c r="G39" s="23">
        <v>19</v>
      </c>
      <c r="H39" s="11">
        <v>9</v>
      </c>
      <c r="I39" s="17">
        <f>SUM(I3:I38)</f>
        <v>19</v>
      </c>
      <c r="J39" s="13">
        <v>8.6</v>
      </c>
      <c r="K39" s="23">
        <v>29</v>
      </c>
      <c r="L39" s="11">
        <v>13.324021833017845</v>
      </c>
      <c r="M39" s="23">
        <v>13</v>
      </c>
      <c r="N39" s="11">
        <v>5.8586004254245232</v>
      </c>
      <c r="O39" s="23">
        <f>SUM(O11:O38)</f>
        <v>15</v>
      </c>
      <c r="P39" s="11">
        <f>O39*100000/D39</f>
        <v>6.445541618862233</v>
      </c>
      <c r="Q39" s="23">
        <f>SUM(Q5:Q38)</f>
        <v>10</v>
      </c>
      <c r="R39" s="13">
        <v>24.6</v>
      </c>
      <c r="S39" s="23">
        <v>9</v>
      </c>
      <c r="T39" s="13">
        <v>23.512200219447202</v>
      </c>
      <c r="U39" s="23">
        <f>SUM(U3:U38)</f>
        <v>4</v>
      </c>
      <c r="V39" s="13">
        <f>U39*100000/C39</f>
        <v>10.733644609026996</v>
      </c>
      <c r="W39" s="23">
        <v>12</v>
      </c>
      <c r="X39" s="11">
        <v>30.065392228096108</v>
      </c>
      <c r="Y39" s="23">
        <v>8</v>
      </c>
      <c r="Z39" s="11">
        <v>20.899733528397512</v>
      </c>
      <c r="AA39" s="23">
        <f>SUM(AA6:AA38)</f>
        <v>7</v>
      </c>
      <c r="AB39" s="11">
        <f>AA39*100000/C39</f>
        <v>18.783878065797243</v>
      </c>
    </row>
  </sheetData>
  <mergeCells count="43">
    <mergeCell ref="A23:B23"/>
    <mergeCell ref="A10:B10"/>
    <mergeCell ref="A11:B11"/>
    <mergeCell ref="A12:B12"/>
    <mergeCell ref="A38:B38"/>
    <mergeCell ref="A34:B34"/>
    <mergeCell ref="A33:B33"/>
    <mergeCell ref="A31:B31"/>
    <mergeCell ref="A30:B30"/>
    <mergeCell ref="A29:B29"/>
    <mergeCell ref="A27:B27"/>
    <mergeCell ref="A4:B4"/>
    <mergeCell ref="A5:B5"/>
    <mergeCell ref="A6:B6"/>
    <mergeCell ref="A7:B7"/>
    <mergeCell ref="A8:B8"/>
    <mergeCell ref="A9:B9"/>
    <mergeCell ref="A18:B18"/>
    <mergeCell ref="A20:B20"/>
    <mergeCell ref="A21:B21"/>
    <mergeCell ref="Q1:V1"/>
    <mergeCell ref="W1:AB1"/>
    <mergeCell ref="A1:B2"/>
    <mergeCell ref="C1:D1"/>
    <mergeCell ref="E1:J1"/>
    <mergeCell ref="K1:P1"/>
    <mergeCell ref="A32:B32"/>
    <mergeCell ref="A19:B19"/>
    <mergeCell ref="A39:B39"/>
    <mergeCell ref="A36:B36"/>
    <mergeCell ref="A37:B37"/>
    <mergeCell ref="A35:B35"/>
    <mergeCell ref="A28:B28"/>
    <mergeCell ref="A26:B26"/>
    <mergeCell ref="A25:B25"/>
    <mergeCell ref="A24:B24"/>
    <mergeCell ref="A22:B22"/>
    <mergeCell ref="A3:B3"/>
    <mergeCell ref="A13:B13"/>
    <mergeCell ref="A14:B14"/>
    <mergeCell ref="A15:B15"/>
    <mergeCell ref="A16:B16"/>
    <mergeCell ref="A17:B17"/>
  </mergeCells>
  <phoneticPr fontId="3" type="noConversion"/>
  <printOptions horizontalCentered="1" verticalCentered="1"/>
  <pageMargins left="0" right="0" top="0.98425196850393704" bottom="0.98425196850393704" header="0.51181102362204722" footer="0.51181102362204722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9"/>
  <sheetViews>
    <sheetView topLeftCell="A4" zoomScale="82" zoomScaleNormal="82" workbookViewId="0">
      <selection activeCell="D6" sqref="D6"/>
    </sheetView>
  </sheetViews>
  <sheetFormatPr defaultRowHeight="12.75"/>
  <cols>
    <col min="1" max="1" width="16.140625" customWidth="1"/>
    <col min="2" max="2" width="0.85546875" hidden="1" customWidth="1"/>
    <col min="3" max="3" width="7" customWidth="1"/>
    <col min="4" max="4" width="6.28515625" customWidth="1"/>
    <col min="5" max="5" width="8" customWidth="1"/>
    <col min="6" max="6" width="6.42578125" customWidth="1"/>
    <col min="7" max="7" width="6.85546875" customWidth="1"/>
    <col min="8" max="8" width="6.42578125" customWidth="1"/>
    <col min="9" max="9" width="6.28515625" customWidth="1"/>
    <col min="10" max="10" width="7.42578125" customWidth="1"/>
    <col min="11" max="11" width="6.7109375" customWidth="1"/>
    <col min="12" max="12" width="7.28515625" customWidth="1"/>
    <col min="13" max="14" width="6.5703125" customWidth="1"/>
    <col min="15" max="15" width="5.7109375" customWidth="1"/>
    <col min="16" max="16" width="6" customWidth="1"/>
    <col min="17" max="17" width="6.140625" customWidth="1"/>
    <col min="18" max="18" width="5.28515625" customWidth="1"/>
    <col min="19" max="19" width="6" customWidth="1"/>
    <col min="20" max="20" width="6.7109375" customWidth="1"/>
    <col min="21" max="21" width="7.140625" customWidth="1"/>
    <col min="22" max="22" width="6.85546875" customWidth="1"/>
  </cols>
  <sheetData>
    <row r="1" spans="1:22" ht="15.75" customHeight="1">
      <c r="A1" s="150" t="s">
        <v>0</v>
      </c>
      <c r="B1" s="151"/>
      <c r="C1" s="154" t="s">
        <v>63</v>
      </c>
      <c r="D1" s="155"/>
      <c r="E1" s="154" t="s">
        <v>64</v>
      </c>
      <c r="F1" s="155"/>
      <c r="G1" s="154" t="s">
        <v>65</v>
      </c>
      <c r="H1" s="155"/>
      <c r="I1" s="35" t="s">
        <v>66</v>
      </c>
      <c r="J1" s="156" t="s">
        <v>67</v>
      </c>
      <c r="K1" s="157"/>
      <c r="L1" s="145" t="s">
        <v>68</v>
      </c>
      <c r="M1" s="145"/>
      <c r="N1" s="146"/>
      <c r="O1" s="145" t="s">
        <v>69</v>
      </c>
      <c r="P1" s="145"/>
      <c r="Q1" s="146"/>
      <c r="R1" s="147" t="s">
        <v>73</v>
      </c>
      <c r="S1" s="148"/>
      <c r="T1" s="148"/>
      <c r="U1" s="148"/>
      <c r="V1" s="149"/>
    </row>
    <row r="2" spans="1:22" ht="24.75" customHeight="1">
      <c r="A2" s="152"/>
      <c r="B2" s="153"/>
      <c r="C2" s="27" t="s">
        <v>9</v>
      </c>
      <c r="D2" s="27" t="s">
        <v>57</v>
      </c>
      <c r="E2" s="27" t="s">
        <v>9</v>
      </c>
      <c r="F2" s="27" t="s">
        <v>57</v>
      </c>
      <c r="G2" s="27" t="s">
        <v>9</v>
      </c>
      <c r="H2" s="27" t="s">
        <v>57</v>
      </c>
      <c r="I2" s="27" t="s">
        <v>57</v>
      </c>
      <c r="J2" s="27" t="s">
        <v>70</v>
      </c>
      <c r="K2" s="27" t="s">
        <v>56</v>
      </c>
      <c r="L2" s="27" t="s">
        <v>71</v>
      </c>
      <c r="M2" s="27" t="s">
        <v>9</v>
      </c>
      <c r="N2" s="27" t="s">
        <v>57</v>
      </c>
      <c r="O2" s="27" t="s">
        <v>71</v>
      </c>
      <c r="P2" s="27" t="s">
        <v>9</v>
      </c>
      <c r="Q2" s="27" t="s">
        <v>57</v>
      </c>
      <c r="R2" s="36" t="s">
        <v>81</v>
      </c>
      <c r="S2" s="36" t="s">
        <v>56</v>
      </c>
      <c r="T2" s="36" t="s">
        <v>82</v>
      </c>
      <c r="U2" s="36" t="s">
        <v>80</v>
      </c>
      <c r="V2" s="36" t="s">
        <v>58</v>
      </c>
    </row>
    <row r="3" spans="1:22">
      <c r="A3" s="28" t="s">
        <v>10</v>
      </c>
      <c r="B3" s="29"/>
      <c r="C3" s="5">
        <v>286</v>
      </c>
      <c r="D3" s="65">
        <v>85.373134328358219</v>
      </c>
      <c r="E3" s="5">
        <v>1917</v>
      </c>
      <c r="F3" s="66">
        <v>100</v>
      </c>
      <c r="G3" s="64">
        <v>335</v>
      </c>
      <c r="H3" s="5">
        <v>100</v>
      </c>
      <c r="I3" s="67">
        <v>100</v>
      </c>
      <c r="J3" s="11">
        <v>100</v>
      </c>
      <c r="K3" s="11">
        <v>100</v>
      </c>
      <c r="L3" s="86">
        <v>85</v>
      </c>
      <c r="M3" s="86">
        <v>85</v>
      </c>
      <c r="N3" s="68">
        <f>M3*100/L3</f>
        <v>100</v>
      </c>
      <c r="O3" s="67">
        <v>8</v>
      </c>
      <c r="P3" s="67">
        <v>8</v>
      </c>
      <c r="Q3" s="68">
        <f>P3*100/O3</f>
        <v>100</v>
      </c>
      <c r="R3" s="26">
        <v>0</v>
      </c>
      <c r="S3" s="67">
        <v>3</v>
      </c>
      <c r="T3" s="67">
        <v>0</v>
      </c>
      <c r="U3" s="67">
        <v>0</v>
      </c>
      <c r="V3" s="68">
        <v>0</v>
      </c>
    </row>
    <row r="4" spans="1:22">
      <c r="A4" s="28" t="s">
        <v>12</v>
      </c>
      <c r="B4" s="29"/>
      <c r="C4" s="5">
        <v>325</v>
      </c>
      <c r="D4" s="65">
        <v>100</v>
      </c>
      <c r="E4" s="5">
        <v>1533</v>
      </c>
      <c r="F4" s="66">
        <v>99.869706840390876</v>
      </c>
      <c r="G4" s="64">
        <v>309</v>
      </c>
      <c r="H4" s="66">
        <v>95.07692307692308</v>
      </c>
      <c r="I4" s="68">
        <v>100</v>
      </c>
      <c r="J4" s="11">
        <v>100</v>
      </c>
      <c r="K4" s="11">
        <v>95.409836065573771</v>
      </c>
      <c r="L4" s="86">
        <v>31</v>
      </c>
      <c r="M4" s="86">
        <v>31</v>
      </c>
      <c r="N4" s="68">
        <f t="shared" ref="N4:N39" si="0">M4*100/L4</f>
        <v>100</v>
      </c>
      <c r="O4" s="67">
        <v>5</v>
      </c>
      <c r="P4" s="67">
        <v>5</v>
      </c>
      <c r="Q4" s="68">
        <f t="shared" ref="Q4:Q39" si="1">P4*100/O4</f>
        <v>100</v>
      </c>
      <c r="R4" s="26">
        <v>1</v>
      </c>
      <c r="S4" s="67">
        <v>1</v>
      </c>
      <c r="T4" s="67">
        <v>1</v>
      </c>
      <c r="U4" s="67">
        <v>1</v>
      </c>
      <c r="V4" s="68">
        <f t="shared" ref="V4:V39" si="2">U4*100/T4</f>
        <v>100</v>
      </c>
    </row>
    <row r="5" spans="1:22">
      <c r="A5" s="28" t="s">
        <v>13</v>
      </c>
      <c r="B5" s="29"/>
      <c r="C5" s="5">
        <v>700</v>
      </c>
      <c r="D5" s="65">
        <v>88.719898605830167</v>
      </c>
      <c r="E5" s="5">
        <v>3727</v>
      </c>
      <c r="F5" s="66">
        <v>99.572535399412232</v>
      </c>
      <c r="G5" s="64">
        <v>667</v>
      </c>
      <c r="H5" s="66">
        <v>94.209039548022602</v>
      </c>
      <c r="I5" s="67">
        <v>100</v>
      </c>
      <c r="J5" s="11">
        <v>100</v>
      </c>
      <c r="K5" s="11">
        <v>98.830409356725141</v>
      </c>
      <c r="L5" s="86">
        <v>847</v>
      </c>
      <c r="M5" s="86">
        <v>847</v>
      </c>
      <c r="N5" s="68">
        <f t="shared" si="0"/>
        <v>100</v>
      </c>
      <c r="O5" s="67">
        <v>243</v>
      </c>
      <c r="P5" s="67">
        <v>243</v>
      </c>
      <c r="Q5" s="68">
        <f t="shared" si="1"/>
        <v>100</v>
      </c>
      <c r="R5" s="26">
        <v>20</v>
      </c>
      <c r="S5" s="67">
        <v>20</v>
      </c>
      <c r="T5" s="67">
        <v>20</v>
      </c>
      <c r="U5" s="67">
        <v>20</v>
      </c>
      <c r="V5" s="68">
        <f t="shared" si="2"/>
        <v>100</v>
      </c>
    </row>
    <row r="6" spans="1:22">
      <c r="A6" s="28" t="s">
        <v>14</v>
      </c>
      <c r="B6" s="29"/>
      <c r="C6" s="5">
        <v>1093</v>
      </c>
      <c r="D6" s="65">
        <v>60.621186910704381</v>
      </c>
      <c r="E6" s="5">
        <v>9316</v>
      </c>
      <c r="F6" s="66">
        <v>94.828990228013026</v>
      </c>
      <c r="G6" s="64">
        <v>1706</v>
      </c>
      <c r="H6" s="66">
        <v>94.620077648363832</v>
      </c>
      <c r="I6" s="68">
        <v>99.041916167664667</v>
      </c>
      <c r="J6" s="11">
        <v>100</v>
      </c>
      <c r="K6" s="11">
        <v>100</v>
      </c>
      <c r="L6" s="86">
        <v>521</v>
      </c>
      <c r="M6" s="86">
        <v>521</v>
      </c>
      <c r="N6" s="68">
        <f t="shared" si="0"/>
        <v>100</v>
      </c>
      <c r="O6" s="67">
        <v>145</v>
      </c>
      <c r="P6" s="67">
        <v>145</v>
      </c>
      <c r="Q6" s="68">
        <f t="shared" si="1"/>
        <v>100</v>
      </c>
      <c r="R6" s="26">
        <v>2</v>
      </c>
      <c r="S6" s="67">
        <v>4</v>
      </c>
      <c r="T6" s="67">
        <v>2</v>
      </c>
      <c r="U6" s="67">
        <v>2</v>
      </c>
      <c r="V6" s="68">
        <f t="shared" si="2"/>
        <v>100</v>
      </c>
    </row>
    <row r="7" spans="1:22">
      <c r="A7" s="28" t="s">
        <v>15</v>
      </c>
      <c r="B7" s="29"/>
      <c r="C7" s="5">
        <v>402</v>
      </c>
      <c r="D7" s="65">
        <v>100</v>
      </c>
      <c r="E7" s="5">
        <v>1964</v>
      </c>
      <c r="F7" s="66">
        <v>100</v>
      </c>
      <c r="G7" s="64">
        <v>402</v>
      </c>
      <c r="H7" s="66">
        <v>100</v>
      </c>
      <c r="I7" s="68">
        <v>96.022727272727266</v>
      </c>
      <c r="J7" s="11">
        <v>100</v>
      </c>
      <c r="K7" s="11">
        <v>95.238095238095241</v>
      </c>
      <c r="L7" s="86">
        <v>20</v>
      </c>
      <c r="M7" s="86">
        <v>20</v>
      </c>
      <c r="N7" s="68">
        <f t="shared" si="0"/>
        <v>100</v>
      </c>
      <c r="O7" s="67">
        <v>7</v>
      </c>
      <c r="P7" s="67">
        <v>7</v>
      </c>
      <c r="Q7" s="68">
        <f t="shared" si="1"/>
        <v>100</v>
      </c>
      <c r="R7" s="25" t="s">
        <v>11</v>
      </c>
      <c r="S7" s="81" t="s">
        <v>11</v>
      </c>
      <c r="T7" s="81" t="s">
        <v>11</v>
      </c>
      <c r="U7" s="81" t="s">
        <v>11</v>
      </c>
      <c r="V7" s="85" t="s">
        <v>11</v>
      </c>
    </row>
    <row r="8" spans="1:22">
      <c r="A8" s="28" t="s">
        <v>16</v>
      </c>
      <c r="B8" s="29"/>
      <c r="C8" s="5">
        <v>687</v>
      </c>
      <c r="D8" s="65">
        <v>95.284327323162273</v>
      </c>
      <c r="E8" s="5">
        <v>4566</v>
      </c>
      <c r="F8" s="66">
        <v>98.067010309278345</v>
      </c>
      <c r="G8" s="64">
        <v>773</v>
      </c>
      <c r="H8" s="66">
        <v>99.741935483870961</v>
      </c>
      <c r="I8" s="68">
        <v>94.586894586894587</v>
      </c>
      <c r="J8" s="11">
        <v>100</v>
      </c>
      <c r="K8" s="11">
        <v>100</v>
      </c>
      <c r="L8" s="86">
        <v>62</v>
      </c>
      <c r="M8" s="86">
        <v>44</v>
      </c>
      <c r="N8" s="68">
        <f t="shared" si="0"/>
        <v>70.967741935483872</v>
      </c>
      <c r="O8" s="67">
        <v>4</v>
      </c>
      <c r="P8" s="67">
        <v>4</v>
      </c>
      <c r="Q8" s="68">
        <f t="shared" si="1"/>
        <v>100</v>
      </c>
      <c r="R8" s="24" t="s">
        <v>11</v>
      </c>
      <c r="S8" s="81" t="s">
        <v>11</v>
      </c>
      <c r="T8" s="81" t="s">
        <v>11</v>
      </c>
      <c r="U8" s="81" t="s">
        <v>11</v>
      </c>
      <c r="V8" s="67" t="s">
        <v>11</v>
      </c>
    </row>
    <row r="9" spans="1:22">
      <c r="A9" s="28" t="s">
        <v>17</v>
      </c>
      <c r="B9" s="29"/>
      <c r="C9" s="5">
        <v>289</v>
      </c>
      <c r="D9" s="65">
        <v>99.312714776632305</v>
      </c>
      <c r="E9" s="5">
        <v>1802</v>
      </c>
      <c r="F9" s="66">
        <v>92.982456140350877</v>
      </c>
      <c r="G9" s="64">
        <v>288</v>
      </c>
      <c r="H9" s="66">
        <v>98.969072164948457</v>
      </c>
      <c r="I9" s="68">
        <v>98.529411764705884</v>
      </c>
      <c r="J9" s="69">
        <v>98.529411764705884</v>
      </c>
      <c r="K9" s="69">
        <v>96.891191709844563</v>
      </c>
      <c r="L9" s="86">
        <v>96</v>
      </c>
      <c r="M9" s="86">
        <v>89</v>
      </c>
      <c r="N9" s="67">
        <f t="shared" si="0"/>
        <v>92.708333333333329</v>
      </c>
      <c r="O9" s="67">
        <v>38</v>
      </c>
      <c r="P9" s="67">
        <v>35</v>
      </c>
      <c r="Q9" s="68">
        <f t="shared" si="1"/>
        <v>92.10526315789474</v>
      </c>
      <c r="R9" s="25" t="s">
        <v>11</v>
      </c>
      <c r="S9" s="81" t="s">
        <v>11</v>
      </c>
      <c r="T9" s="81" t="s">
        <v>11</v>
      </c>
      <c r="U9" s="81" t="s">
        <v>11</v>
      </c>
      <c r="V9" s="81" t="s">
        <v>11</v>
      </c>
    </row>
    <row r="10" spans="1:22">
      <c r="A10" s="28" t="s">
        <v>18</v>
      </c>
      <c r="B10" s="29"/>
      <c r="C10" s="5">
        <v>321</v>
      </c>
      <c r="D10" s="65">
        <v>90.934844192634557</v>
      </c>
      <c r="E10" s="5">
        <v>1725</v>
      </c>
      <c r="F10" s="66">
        <v>98.515134209023415</v>
      </c>
      <c r="G10" s="64">
        <v>347</v>
      </c>
      <c r="H10" s="66">
        <v>98.300283286118983</v>
      </c>
      <c r="I10" s="68">
        <v>100</v>
      </c>
      <c r="J10" s="11">
        <v>100</v>
      </c>
      <c r="K10" s="11">
        <v>100</v>
      </c>
      <c r="L10" s="86">
        <v>35</v>
      </c>
      <c r="M10" s="86">
        <v>30</v>
      </c>
      <c r="N10" s="68">
        <f t="shared" si="0"/>
        <v>85.714285714285708</v>
      </c>
      <c r="O10" s="67">
        <v>1</v>
      </c>
      <c r="P10" s="67">
        <v>1</v>
      </c>
      <c r="Q10" s="68">
        <f t="shared" si="1"/>
        <v>100</v>
      </c>
      <c r="R10" s="26">
        <v>5</v>
      </c>
      <c r="S10" s="67">
        <v>15</v>
      </c>
      <c r="T10" s="67">
        <v>11</v>
      </c>
      <c r="U10" s="67">
        <v>11</v>
      </c>
      <c r="V10" s="68">
        <f t="shared" si="2"/>
        <v>100</v>
      </c>
    </row>
    <row r="11" spans="1:22">
      <c r="A11" s="28" t="s">
        <v>19</v>
      </c>
      <c r="B11" s="29"/>
      <c r="C11" s="5">
        <v>1188</v>
      </c>
      <c r="D11" s="65">
        <v>100</v>
      </c>
      <c r="E11" s="5">
        <v>7080</v>
      </c>
      <c r="F11" s="66">
        <v>97.993079584775089</v>
      </c>
      <c r="G11" s="64">
        <v>1130</v>
      </c>
      <c r="H11" s="66">
        <v>95.117845117845121</v>
      </c>
      <c r="I11" s="68">
        <v>98.144712430426722</v>
      </c>
      <c r="J11" s="11">
        <v>100</v>
      </c>
      <c r="K11" s="11">
        <v>98.037735849056602</v>
      </c>
      <c r="L11" s="86">
        <v>297</v>
      </c>
      <c r="M11" s="86">
        <v>297</v>
      </c>
      <c r="N11" s="68">
        <f t="shared" si="0"/>
        <v>100</v>
      </c>
      <c r="O11" s="67">
        <v>41</v>
      </c>
      <c r="P11" s="67">
        <v>41</v>
      </c>
      <c r="Q11" s="68">
        <f t="shared" si="1"/>
        <v>100</v>
      </c>
      <c r="R11" s="26">
        <v>13</v>
      </c>
      <c r="S11" s="67">
        <v>19</v>
      </c>
      <c r="T11" s="67">
        <v>28</v>
      </c>
      <c r="U11" s="67">
        <v>28</v>
      </c>
      <c r="V11" s="68">
        <f t="shared" si="2"/>
        <v>100</v>
      </c>
    </row>
    <row r="12" spans="1:22">
      <c r="A12" s="28" t="s">
        <v>20</v>
      </c>
      <c r="B12" s="29"/>
      <c r="C12" s="5">
        <v>2134</v>
      </c>
      <c r="D12" s="65">
        <v>100</v>
      </c>
      <c r="E12" s="5">
        <v>11315</v>
      </c>
      <c r="F12" s="66">
        <v>98.109771958727137</v>
      </c>
      <c r="G12" s="64">
        <v>2090</v>
      </c>
      <c r="H12" s="66">
        <v>97.9381443298969</v>
      </c>
      <c r="I12" s="68">
        <v>98.356807511737088</v>
      </c>
      <c r="J12" s="11">
        <v>100</v>
      </c>
      <c r="K12" s="11">
        <v>98.868374032161995</v>
      </c>
      <c r="L12" s="86">
        <v>1064</v>
      </c>
      <c r="M12" s="86">
        <v>1064</v>
      </c>
      <c r="N12" s="68">
        <f t="shared" si="0"/>
        <v>100</v>
      </c>
      <c r="O12" s="67">
        <v>92</v>
      </c>
      <c r="P12" s="67">
        <v>92</v>
      </c>
      <c r="Q12" s="68">
        <f t="shared" si="1"/>
        <v>100</v>
      </c>
      <c r="R12" s="26">
        <v>19</v>
      </c>
      <c r="S12" s="67">
        <v>24</v>
      </c>
      <c r="T12" s="67">
        <v>19</v>
      </c>
      <c r="U12" s="67">
        <v>19</v>
      </c>
      <c r="V12" s="68">
        <f t="shared" si="2"/>
        <v>100</v>
      </c>
    </row>
    <row r="13" spans="1:22">
      <c r="A13" s="28" t="s">
        <v>21</v>
      </c>
      <c r="B13" s="29"/>
      <c r="C13" s="5">
        <v>653</v>
      </c>
      <c r="D13" s="65">
        <v>91.842475386779185</v>
      </c>
      <c r="E13" s="5">
        <v>2578</v>
      </c>
      <c r="F13" s="66">
        <v>70.321876704855427</v>
      </c>
      <c r="G13" s="64">
        <v>543</v>
      </c>
      <c r="H13" s="66">
        <v>76.371308016877634</v>
      </c>
      <c r="I13" s="68">
        <v>96.36363636363636</v>
      </c>
      <c r="J13" s="11">
        <v>100</v>
      </c>
      <c r="K13" s="11">
        <v>95.414462081128747</v>
      </c>
      <c r="L13" s="86">
        <v>845</v>
      </c>
      <c r="M13" s="86">
        <v>684</v>
      </c>
      <c r="N13" s="68">
        <f t="shared" si="0"/>
        <v>80.946745562130175</v>
      </c>
      <c r="O13" s="67">
        <v>207</v>
      </c>
      <c r="P13" s="67">
        <v>207</v>
      </c>
      <c r="Q13" s="68">
        <f t="shared" si="1"/>
        <v>100</v>
      </c>
      <c r="R13" s="26">
        <v>3</v>
      </c>
      <c r="S13" s="67">
        <v>8</v>
      </c>
      <c r="T13" s="67">
        <v>8</v>
      </c>
      <c r="U13" s="67">
        <v>8</v>
      </c>
      <c r="V13" s="68">
        <f t="shared" si="2"/>
        <v>100</v>
      </c>
    </row>
    <row r="14" spans="1:22">
      <c r="A14" s="28" t="s">
        <v>22</v>
      </c>
      <c r="B14" s="29"/>
      <c r="C14" s="5">
        <v>409</v>
      </c>
      <c r="D14" s="65">
        <v>100</v>
      </c>
      <c r="E14" s="5">
        <v>2598</v>
      </c>
      <c r="F14" s="66">
        <v>98.223062381852557</v>
      </c>
      <c r="G14" s="64">
        <v>350</v>
      </c>
      <c r="H14" s="66">
        <v>85.574572127139362</v>
      </c>
      <c r="I14" s="68">
        <v>96.860986547085204</v>
      </c>
      <c r="J14" s="11">
        <v>100</v>
      </c>
      <c r="K14" s="11">
        <v>96.907216494845358</v>
      </c>
      <c r="L14" s="86">
        <v>31</v>
      </c>
      <c r="M14" s="86">
        <v>30</v>
      </c>
      <c r="N14" s="68">
        <f t="shared" si="0"/>
        <v>96.774193548387103</v>
      </c>
      <c r="O14" s="67">
        <v>2</v>
      </c>
      <c r="P14" s="67">
        <v>2</v>
      </c>
      <c r="Q14" s="68">
        <f t="shared" si="1"/>
        <v>100</v>
      </c>
      <c r="R14" s="26">
        <v>0</v>
      </c>
      <c r="S14" s="67">
        <v>0</v>
      </c>
      <c r="T14" s="67">
        <v>6</v>
      </c>
      <c r="U14" s="67">
        <v>6</v>
      </c>
      <c r="V14" s="68">
        <f t="shared" si="2"/>
        <v>100</v>
      </c>
    </row>
    <row r="15" spans="1:22">
      <c r="A15" s="28" t="s">
        <v>23</v>
      </c>
      <c r="B15" s="29"/>
      <c r="C15" s="5">
        <v>842</v>
      </c>
      <c r="D15" s="65">
        <v>96.228571428571428</v>
      </c>
      <c r="E15" s="5">
        <v>2043</v>
      </c>
      <c r="F15" s="66">
        <v>41.007627458851864</v>
      </c>
      <c r="G15" s="64">
        <v>192</v>
      </c>
      <c r="H15" s="66">
        <v>21.942857142857143</v>
      </c>
      <c r="I15" s="68">
        <v>96.543209876543216</v>
      </c>
      <c r="J15" s="11">
        <v>100</v>
      </c>
      <c r="K15" s="11">
        <v>99.652375434530711</v>
      </c>
      <c r="L15" s="86">
        <v>38</v>
      </c>
      <c r="M15" s="86">
        <v>38</v>
      </c>
      <c r="N15" s="68">
        <f t="shared" si="0"/>
        <v>100</v>
      </c>
      <c r="O15" s="67">
        <v>4</v>
      </c>
      <c r="P15" s="67">
        <v>4</v>
      </c>
      <c r="Q15" s="68">
        <f t="shared" si="1"/>
        <v>100</v>
      </c>
      <c r="R15" s="7">
        <v>4</v>
      </c>
      <c r="S15" s="67">
        <v>6</v>
      </c>
      <c r="T15" s="67">
        <v>4</v>
      </c>
      <c r="U15" s="67">
        <v>4</v>
      </c>
      <c r="V15" s="68">
        <f t="shared" si="2"/>
        <v>100</v>
      </c>
    </row>
    <row r="16" spans="1:22">
      <c r="A16" s="28" t="s">
        <v>24</v>
      </c>
      <c r="B16" s="29"/>
      <c r="C16" s="5">
        <v>344</v>
      </c>
      <c r="D16" s="65">
        <v>84.520884520884522</v>
      </c>
      <c r="E16" s="5">
        <v>1865</v>
      </c>
      <c r="F16" s="66">
        <v>90.62196307094267</v>
      </c>
      <c r="G16" s="64">
        <v>417</v>
      </c>
      <c r="H16" s="66">
        <v>90.849673202614383</v>
      </c>
      <c r="I16" s="68">
        <v>98.994974874371863</v>
      </c>
      <c r="J16" s="11">
        <v>100</v>
      </c>
      <c r="K16" s="11">
        <v>98.50187265917603</v>
      </c>
      <c r="L16" s="87">
        <v>236</v>
      </c>
      <c r="M16" s="87">
        <v>230</v>
      </c>
      <c r="N16" s="68">
        <f t="shared" si="0"/>
        <v>97.457627118644069</v>
      </c>
      <c r="O16" s="67">
        <v>57</v>
      </c>
      <c r="P16" s="67">
        <v>55</v>
      </c>
      <c r="Q16" s="68">
        <f t="shared" si="1"/>
        <v>96.491228070175438</v>
      </c>
      <c r="R16" s="26">
        <v>7</v>
      </c>
      <c r="S16" s="67">
        <v>18</v>
      </c>
      <c r="T16" s="67">
        <v>19</v>
      </c>
      <c r="U16" s="67">
        <v>19</v>
      </c>
      <c r="V16" s="68">
        <f t="shared" si="2"/>
        <v>100</v>
      </c>
    </row>
    <row r="17" spans="1:22">
      <c r="A17" s="28" t="s">
        <v>25</v>
      </c>
      <c r="B17" s="29"/>
      <c r="C17" s="5">
        <v>1009</v>
      </c>
      <c r="D17" s="65">
        <v>100</v>
      </c>
      <c r="E17" s="5">
        <v>1875</v>
      </c>
      <c r="F17" s="66">
        <v>31.302170283806344</v>
      </c>
      <c r="G17" s="64">
        <v>182</v>
      </c>
      <c r="H17" s="66">
        <v>18.037661050545093</v>
      </c>
      <c r="I17" s="68">
        <v>91.666666666666671</v>
      </c>
      <c r="J17" s="11">
        <v>100</v>
      </c>
      <c r="K17" s="11">
        <v>100</v>
      </c>
      <c r="L17" s="86">
        <v>30</v>
      </c>
      <c r="M17" s="86">
        <v>30</v>
      </c>
      <c r="N17" s="68">
        <f t="shared" si="0"/>
        <v>100</v>
      </c>
      <c r="O17" s="67">
        <v>1</v>
      </c>
      <c r="P17" s="67">
        <v>1</v>
      </c>
      <c r="Q17" s="68">
        <f t="shared" si="1"/>
        <v>100</v>
      </c>
      <c r="R17" s="26">
        <v>5</v>
      </c>
      <c r="S17" s="67">
        <v>5</v>
      </c>
      <c r="T17" s="67">
        <v>5</v>
      </c>
      <c r="U17" s="67">
        <v>5</v>
      </c>
      <c r="V17" s="68">
        <f t="shared" si="2"/>
        <v>100</v>
      </c>
    </row>
    <row r="18" spans="1:22">
      <c r="A18" s="28" t="s">
        <v>26</v>
      </c>
      <c r="B18" s="29"/>
      <c r="C18" s="5">
        <v>1012</v>
      </c>
      <c r="D18" s="65">
        <v>95.4</v>
      </c>
      <c r="E18" s="5">
        <v>3205</v>
      </c>
      <c r="F18" s="66">
        <v>50.35349567949725</v>
      </c>
      <c r="G18" s="64">
        <v>430</v>
      </c>
      <c r="H18" s="66">
        <v>40.991420400381315</v>
      </c>
      <c r="I18" s="68">
        <v>98.689956331877724</v>
      </c>
      <c r="J18" s="11">
        <v>100</v>
      </c>
      <c r="K18" s="11">
        <v>98.429319371727743</v>
      </c>
      <c r="L18" s="86">
        <v>197</v>
      </c>
      <c r="M18" s="86">
        <v>169</v>
      </c>
      <c r="N18" s="68">
        <f t="shared" si="0"/>
        <v>85.786802030456855</v>
      </c>
      <c r="O18" s="67">
        <v>26</v>
      </c>
      <c r="P18" s="67">
        <v>23</v>
      </c>
      <c r="Q18" s="67">
        <f t="shared" si="1"/>
        <v>88.461538461538467</v>
      </c>
      <c r="R18" s="26">
        <v>6</v>
      </c>
      <c r="S18" s="67">
        <v>34</v>
      </c>
      <c r="T18" s="67">
        <v>34</v>
      </c>
      <c r="U18" s="67">
        <v>34</v>
      </c>
      <c r="V18" s="68">
        <f t="shared" si="2"/>
        <v>100</v>
      </c>
    </row>
    <row r="19" spans="1:22">
      <c r="A19" s="28" t="s">
        <v>27</v>
      </c>
      <c r="B19" s="29"/>
      <c r="C19" s="5">
        <v>409</v>
      </c>
      <c r="D19" s="65">
        <v>100</v>
      </c>
      <c r="E19" s="5">
        <v>2238</v>
      </c>
      <c r="F19" s="66">
        <v>99.422478898267443</v>
      </c>
      <c r="G19" s="64">
        <v>409</v>
      </c>
      <c r="H19" s="66">
        <v>100</v>
      </c>
      <c r="I19" s="68">
        <v>97.546012269938657</v>
      </c>
      <c r="J19" s="11">
        <v>100</v>
      </c>
      <c r="K19" s="11">
        <v>100</v>
      </c>
      <c r="L19" s="86">
        <v>26</v>
      </c>
      <c r="M19" s="86">
        <v>26</v>
      </c>
      <c r="N19" s="68">
        <f t="shared" si="0"/>
        <v>100</v>
      </c>
      <c r="O19" s="67">
        <v>7</v>
      </c>
      <c r="P19" s="67">
        <v>7</v>
      </c>
      <c r="Q19" s="68">
        <f t="shared" si="1"/>
        <v>100</v>
      </c>
      <c r="R19" s="26">
        <v>2</v>
      </c>
      <c r="S19" s="67">
        <v>7</v>
      </c>
      <c r="T19" s="67">
        <v>2</v>
      </c>
      <c r="U19" s="67">
        <v>2</v>
      </c>
      <c r="V19" s="68">
        <f t="shared" si="2"/>
        <v>100</v>
      </c>
    </row>
    <row r="20" spans="1:22">
      <c r="A20" s="28" t="s">
        <v>28</v>
      </c>
      <c r="B20" s="29"/>
      <c r="C20" s="5">
        <v>1314</v>
      </c>
      <c r="D20" s="65">
        <v>98.871331828442436</v>
      </c>
      <c r="E20" s="5">
        <v>6240</v>
      </c>
      <c r="F20" s="66">
        <v>86.642599277978334</v>
      </c>
      <c r="G20" s="64">
        <v>928</v>
      </c>
      <c r="H20" s="66">
        <v>69.826937547027839</v>
      </c>
      <c r="I20" s="68">
        <v>99.574468085106389</v>
      </c>
      <c r="J20" s="11">
        <v>100</v>
      </c>
      <c r="K20" s="11">
        <v>97.362110311750598</v>
      </c>
      <c r="L20" s="86">
        <v>978</v>
      </c>
      <c r="M20" s="86">
        <v>970</v>
      </c>
      <c r="N20" s="68">
        <f t="shared" si="0"/>
        <v>99.182004089979557</v>
      </c>
      <c r="O20" s="67">
        <v>41</v>
      </c>
      <c r="P20" s="67">
        <v>34</v>
      </c>
      <c r="Q20" s="68">
        <f t="shared" si="1"/>
        <v>82.926829268292678</v>
      </c>
      <c r="R20" s="26">
        <v>2</v>
      </c>
      <c r="S20" s="67">
        <v>3</v>
      </c>
      <c r="T20" s="67">
        <v>13</v>
      </c>
      <c r="U20" s="67">
        <v>13</v>
      </c>
      <c r="V20" s="68">
        <f t="shared" si="2"/>
        <v>100</v>
      </c>
    </row>
    <row r="21" spans="1:22">
      <c r="A21" s="28" t="s">
        <v>29</v>
      </c>
      <c r="B21" s="29"/>
      <c r="C21" s="5">
        <v>836</v>
      </c>
      <c r="D21" s="65">
        <v>97.322467986030276</v>
      </c>
      <c r="E21" s="5">
        <v>3967</v>
      </c>
      <c r="F21" s="66">
        <v>97.493241582698445</v>
      </c>
      <c r="G21" s="64">
        <v>835</v>
      </c>
      <c r="H21" s="66">
        <v>97.206053550640277</v>
      </c>
      <c r="I21" s="68">
        <v>98.653198653198658</v>
      </c>
      <c r="J21" s="11">
        <v>100</v>
      </c>
      <c r="K21" s="11">
        <v>98.496240601503757</v>
      </c>
      <c r="L21" s="86">
        <v>295</v>
      </c>
      <c r="M21" s="86">
        <v>295</v>
      </c>
      <c r="N21" s="68">
        <f t="shared" si="0"/>
        <v>100</v>
      </c>
      <c r="O21" s="67">
        <v>69</v>
      </c>
      <c r="P21" s="67">
        <v>69</v>
      </c>
      <c r="Q21" s="68">
        <f t="shared" si="1"/>
        <v>100</v>
      </c>
      <c r="R21" s="26">
        <v>50</v>
      </c>
      <c r="S21" s="67">
        <v>55</v>
      </c>
      <c r="T21" s="67">
        <v>9</v>
      </c>
      <c r="U21" s="67">
        <v>9</v>
      </c>
      <c r="V21" s="68">
        <f t="shared" si="2"/>
        <v>100</v>
      </c>
    </row>
    <row r="22" spans="1:22">
      <c r="A22" s="28" t="s">
        <v>30</v>
      </c>
      <c r="B22" s="29"/>
      <c r="C22" s="5">
        <v>770</v>
      </c>
      <c r="D22" s="65">
        <v>78.732106339468302</v>
      </c>
      <c r="E22" s="5">
        <v>3598</v>
      </c>
      <c r="F22" s="66">
        <v>78.662002623524273</v>
      </c>
      <c r="G22" s="64">
        <v>608</v>
      </c>
      <c r="H22" s="66">
        <v>81.392235609103082</v>
      </c>
      <c r="I22" s="68">
        <v>97.005988023952099</v>
      </c>
      <c r="J22" s="11">
        <v>100</v>
      </c>
      <c r="K22" s="11">
        <v>99.088145896656542</v>
      </c>
      <c r="L22" s="86">
        <v>299</v>
      </c>
      <c r="M22" s="86">
        <v>299</v>
      </c>
      <c r="N22" s="68">
        <f t="shared" si="0"/>
        <v>100</v>
      </c>
      <c r="O22" s="67">
        <v>51</v>
      </c>
      <c r="P22" s="67">
        <v>51</v>
      </c>
      <c r="Q22" s="68">
        <f t="shared" si="1"/>
        <v>100</v>
      </c>
      <c r="R22" s="26">
        <v>73</v>
      </c>
      <c r="S22" s="67">
        <v>86</v>
      </c>
      <c r="T22" s="67">
        <v>107</v>
      </c>
      <c r="U22" s="67">
        <v>107</v>
      </c>
      <c r="V22" s="67">
        <v>0</v>
      </c>
    </row>
    <row r="23" spans="1:22">
      <c r="A23" s="28" t="s">
        <v>31</v>
      </c>
      <c r="B23" s="29"/>
      <c r="C23" s="5">
        <v>56</v>
      </c>
      <c r="D23" s="65">
        <v>18</v>
      </c>
      <c r="E23" s="32"/>
      <c r="F23" s="14" t="s">
        <v>11</v>
      </c>
      <c r="G23" s="64"/>
      <c r="H23" s="66"/>
      <c r="I23" s="68">
        <v>100</v>
      </c>
      <c r="J23" s="13" t="s">
        <v>11</v>
      </c>
      <c r="K23" s="13" t="s">
        <v>11</v>
      </c>
      <c r="L23" s="86" t="s">
        <v>11</v>
      </c>
      <c r="M23" s="86" t="s">
        <v>11</v>
      </c>
      <c r="N23" s="81" t="s">
        <v>11</v>
      </c>
      <c r="O23" s="81" t="s">
        <v>11</v>
      </c>
      <c r="P23" s="81" t="s">
        <v>11</v>
      </c>
      <c r="Q23" s="85" t="s">
        <v>11</v>
      </c>
      <c r="R23" s="6" t="s">
        <v>11</v>
      </c>
      <c r="S23" s="81" t="s">
        <v>11</v>
      </c>
      <c r="T23" s="81" t="s">
        <v>11</v>
      </c>
      <c r="U23" s="81" t="s">
        <v>11</v>
      </c>
      <c r="V23" s="67" t="s">
        <v>11</v>
      </c>
    </row>
    <row r="24" spans="1:22">
      <c r="A24" s="28" t="s">
        <v>32</v>
      </c>
      <c r="B24" s="29"/>
      <c r="C24" s="5">
        <v>410</v>
      </c>
      <c r="D24" s="65">
        <v>88.172043010752688</v>
      </c>
      <c r="E24" s="5">
        <v>2097</v>
      </c>
      <c r="F24" s="66">
        <v>98.775317946302408</v>
      </c>
      <c r="G24" s="64">
        <v>452</v>
      </c>
      <c r="H24" s="66">
        <v>99.340659340659343</v>
      </c>
      <c r="I24" s="68">
        <v>91.847826086956516</v>
      </c>
      <c r="J24" s="11">
        <v>100</v>
      </c>
      <c r="K24" s="11">
        <v>100</v>
      </c>
      <c r="L24" s="86">
        <v>28</v>
      </c>
      <c r="M24" s="86">
        <v>16</v>
      </c>
      <c r="N24" s="68">
        <f t="shared" si="0"/>
        <v>57.142857142857146</v>
      </c>
      <c r="O24" s="67">
        <v>5</v>
      </c>
      <c r="P24" s="67">
        <v>4</v>
      </c>
      <c r="Q24" s="68">
        <f t="shared" si="1"/>
        <v>80</v>
      </c>
      <c r="R24" s="26">
        <v>2</v>
      </c>
      <c r="S24" s="67">
        <v>2</v>
      </c>
      <c r="T24" s="67">
        <v>2</v>
      </c>
      <c r="U24" s="67">
        <v>2</v>
      </c>
      <c r="V24" s="68">
        <f t="shared" si="2"/>
        <v>100</v>
      </c>
    </row>
    <row r="25" spans="1:22">
      <c r="A25" s="28" t="s">
        <v>33</v>
      </c>
      <c r="B25" s="29"/>
      <c r="C25" s="5">
        <v>516</v>
      </c>
      <c r="D25" s="65">
        <v>94.160583941605836</v>
      </c>
      <c r="E25" s="5">
        <v>3271</v>
      </c>
      <c r="F25" s="66">
        <v>93.724928366762171</v>
      </c>
      <c r="G25" s="64">
        <v>438</v>
      </c>
      <c r="H25" s="66">
        <v>79.927007299270073</v>
      </c>
      <c r="I25" s="68">
        <v>98.159509202453989</v>
      </c>
      <c r="J25" s="11">
        <v>100</v>
      </c>
      <c r="K25" s="11">
        <v>96.067415730337075</v>
      </c>
      <c r="L25" s="86">
        <v>246</v>
      </c>
      <c r="M25" s="86">
        <v>238</v>
      </c>
      <c r="N25" s="68">
        <f t="shared" si="0"/>
        <v>96.747967479674799</v>
      </c>
      <c r="O25" s="67">
        <v>16</v>
      </c>
      <c r="P25" s="67">
        <v>16</v>
      </c>
      <c r="Q25" s="68">
        <f t="shared" si="1"/>
        <v>100</v>
      </c>
      <c r="R25" s="26">
        <v>11</v>
      </c>
      <c r="S25" s="67">
        <v>16</v>
      </c>
      <c r="T25" s="67">
        <v>11</v>
      </c>
      <c r="U25" s="67">
        <v>7</v>
      </c>
      <c r="V25" s="68">
        <f t="shared" si="2"/>
        <v>63.636363636363633</v>
      </c>
    </row>
    <row r="26" spans="1:22">
      <c r="A26" s="28" t="s">
        <v>34</v>
      </c>
      <c r="B26" s="29"/>
      <c r="C26" s="5">
        <v>707</v>
      </c>
      <c r="D26" s="65">
        <v>78.207964601769902</v>
      </c>
      <c r="E26" s="5">
        <v>5799</v>
      </c>
      <c r="F26" s="66">
        <v>99.690562145435791</v>
      </c>
      <c r="G26" s="64">
        <v>895</v>
      </c>
      <c r="H26" s="66">
        <v>99.004424778761063</v>
      </c>
      <c r="I26" s="68">
        <v>99.280575539568346</v>
      </c>
      <c r="J26" s="11">
        <v>100</v>
      </c>
      <c r="K26" s="11">
        <v>99.806201550387598</v>
      </c>
      <c r="L26" s="86">
        <v>281</v>
      </c>
      <c r="M26" s="86">
        <v>165</v>
      </c>
      <c r="N26" s="68">
        <f t="shared" si="0"/>
        <v>58.718861209964416</v>
      </c>
      <c r="O26" s="67">
        <v>117</v>
      </c>
      <c r="P26" s="67">
        <v>98</v>
      </c>
      <c r="Q26" s="68">
        <f t="shared" si="1"/>
        <v>83.760683760683762</v>
      </c>
      <c r="R26" s="26">
        <v>7</v>
      </c>
      <c r="S26" s="67">
        <v>13</v>
      </c>
      <c r="T26" s="67">
        <v>7</v>
      </c>
      <c r="U26" s="67">
        <v>5</v>
      </c>
      <c r="V26" s="68">
        <f t="shared" si="2"/>
        <v>71.428571428571431</v>
      </c>
    </row>
    <row r="27" spans="1:22">
      <c r="A27" s="28" t="s">
        <v>35</v>
      </c>
      <c r="B27" s="29"/>
      <c r="C27" s="5">
        <v>1136</v>
      </c>
      <c r="D27" s="65">
        <v>91.171749598715891</v>
      </c>
      <c r="E27" s="5">
        <v>7346</v>
      </c>
      <c r="F27" s="66">
        <v>99.323958896700915</v>
      </c>
      <c r="G27" s="64">
        <v>1224</v>
      </c>
      <c r="H27" s="66">
        <v>98.234349919743181</v>
      </c>
      <c r="I27" s="68">
        <v>98.029556650246306</v>
      </c>
      <c r="J27" s="11">
        <v>100</v>
      </c>
      <c r="K27" s="11">
        <v>96.803652968036531</v>
      </c>
      <c r="L27" s="86">
        <v>44</v>
      </c>
      <c r="M27" s="86">
        <v>44</v>
      </c>
      <c r="N27" s="68">
        <f t="shared" si="0"/>
        <v>100</v>
      </c>
      <c r="O27" s="81" t="s">
        <v>11</v>
      </c>
      <c r="P27" s="81" t="s">
        <v>11</v>
      </c>
      <c r="Q27" s="85" t="s">
        <v>11</v>
      </c>
      <c r="R27" s="26">
        <v>30</v>
      </c>
      <c r="S27" s="67">
        <v>41</v>
      </c>
      <c r="T27" s="67">
        <v>29</v>
      </c>
      <c r="U27" s="67">
        <v>29</v>
      </c>
      <c r="V27" s="68">
        <f t="shared" si="2"/>
        <v>100</v>
      </c>
    </row>
    <row r="28" spans="1:22">
      <c r="A28" s="28" t="s">
        <v>36</v>
      </c>
      <c r="B28" s="29"/>
      <c r="C28" s="5">
        <v>10231</v>
      </c>
      <c r="D28" s="66">
        <v>98.101447885703337</v>
      </c>
      <c r="E28" s="5">
        <v>56401</v>
      </c>
      <c r="F28" s="66">
        <v>86.564346558207347</v>
      </c>
      <c r="G28" s="5">
        <v>8654</v>
      </c>
      <c r="H28" s="70">
        <v>82.980151500623265</v>
      </c>
      <c r="I28" s="68">
        <v>99.204501358168415</v>
      </c>
      <c r="J28" s="11">
        <v>99.707317073170728</v>
      </c>
      <c r="K28" s="11">
        <v>89.917264202978487</v>
      </c>
      <c r="L28" s="86">
        <v>6612</v>
      </c>
      <c r="M28" s="86">
        <v>6418</v>
      </c>
      <c r="N28" s="68">
        <f t="shared" si="0"/>
        <v>97.065940713853593</v>
      </c>
      <c r="O28" s="67">
        <v>704</v>
      </c>
      <c r="P28" s="67">
        <v>688</v>
      </c>
      <c r="Q28" s="68">
        <f t="shared" si="1"/>
        <v>97.727272727272734</v>
      </c>
      <c r="R28" s="26">
        <v>886</v>
      </c>
      <c r="S28" s="67">
        <v>910</v>
      </c>
      <c r="T28" s="67">
        <v>487</v>
      </c>
      <c r="U28" s="67">
        <v>478</v>
      </c>
      <c r="V28" s="68">
        <f t="shared" si="2"/>
        <v>98.151950718685825</v>
      </c>
    </row>
    <row r="29" spans="1:22">
      <c r="A29" s="28" t="s">
        <v>37</v>
      </c>
      <c r="B29" s="29"/>
      <c r="C29" s="5">
        <v>2116</v>
      </c>
      <c r="D29" s="65">
        <v>100</v>
      </c>
      <c r="E29" s="5">
        <v>9198</v>
      </c>
      <c r="F29" s="66">
        <v>72.243166823751181</v>
      </c>
      <c r="G29" s="64">
        <v>1373</v>
      </c>
      <c r="H29" s="66">
        <v>64.886578449905485</v>
      </c>
      <c r="I29" s="68">
        <v>94.017946161515454</v>
      </c>
      <c r="J29" s="71">
        <v>100</v>
      </c>
      <c r="K29" s="71">
        <v>100</v>
      </c>
      <c r="L29" s="86">
        <v>374</v>
      </c>
      <c r="M29" s="86">
        <v>370</v>
      </c>
      <c r="N29" s="67">
        <f t="shared" si="0"/>
        <v>98.930481283422466</v>
      </c>
      <c r="O29" s="67">
        <v>14</v>
      </c>
      <c r="P29" s="67">
        <v>14</v>
      </c>
      <c r="Q29" s="68">
        <f t="shared" si="1"/>
        <v>100</v>
      </c>
      <c r="R29" s="26">
        <v>72</v>
      </c>
      <c r="S29" s="67">
        <v>122</v>
      </c>
      <c r="T29" s="67">
        <v>196</v>
      </c>
      <c r="U29" s="67">
        <v>196</v>
      </c>
      <c r="V29" s="68">
        <f t="shared" si="2"/>
        <v>100</v>
      </c>
    </row>
    <row r="30" spans="1:22">
      <c r="A30" s="28" t="s">
        <v>38</v>
      </c>
      <c r="B30" s="29"/>
      <c r="C30" s="5">
        <v>311</v>
      </c>
      <c r="D30" s="65">
        <v>95.107033639143737</v>
      </c>
      <c r="E30" s="5">
        <v>1321</v>
      </c>
      <c r="F30" s="66">
        <v>97.347089167280771</v>
      </c>
      <c r="G30" s="64">
        <v>235</v>
      </c>
      <c r="H30" s="66">
        <v>71.86544342507645</v>
      </c>
      <c r="I30" s="68">
        <v>97.916666666666671</v>
      </c>
      <c r="J30" s="11">
        <v>100</v>
      </c>
      <c r="K30" s="11">
        <v>93.269230769230774</v>
      </c>
      <c r="L30" s="86">
        <v>58</v>
      </c>
      <c r="M30" s="86">
        <v>58</v>
      </c>
      <c r="N30" s="68">
        <f t="shared" si="0"/>
        <v>100</v>
      </c>
      <c r="O30" s="81" t="s">
        <v>11</v>
      </c>
      <c r="P30" s="81" t="s">
        <v>11</v>
      </c>
      <c r="Q30" s="85" t="s">
        <v>11</v>
      </c>
      <c r="R30" s="72">
        <v>10</v>
      </c>
      <c r="S30" s="67">
        <v>10</v>
      </c>
      <c r="T30" s="67">
        <v>10</v>
      </c>
      <c r="U30" s="67">
        <v>10</v>
      </c>
      <c r="V30" s="68">
        <f t="shared" si="2"/>
        <v>100</v>
      </c>
    </row>
    <row r="31" spans="1:22">
      <c r="A31" s="28" t="s">
        <v>39</v>
      </c>
      <c r="B31" s="29"/>
      <c r="C31" s="5">
        <v>1195</v>
      </c>
      <c r="D31" s="65">
        <v>100</v>
      </c>
      <c r="E31" s="5">
        <v>5704</v>
      </c>
      <c r="F31" s="66">
        <v>100</v>
      </c>
      <c r="G31" s="64">
        <v>1195</v>
      </c>
      <c r="H31" s="66">
        <v>100</v>
      </c>
      <c r="I31" s="68">
        <v>99.088838268792713</v>
      </c>
      <c r="J31" s="11">
        <v>100</v>
      </c>
      <c r="K31" s="11">
        <v>87.728026533996683</v>
      </c>
      <c r="L31" s="86">
        <v>89</v>
      </c>
      <c r="M31" s="86">
        <v>88</v>
      </c>
      <c r="N31" s="68">
        <f t="shared" si="0"/>
        <v>98.876404494382029</v>
      </c>
      <c r="O31" s="67">
        <v>20</v>
      </c>
      <c r="P31" s="67">
        <v>20</v>
      </c>
      <c r="Q31" s="68">
        <f t="shared" si="1"/>
        <v>100</v>
      </c>
      <c r="R31" s="26">
        <v>3</v>
      </c>
      <c r="S31" s="67">
        <v>19</v>
      </c>
      <c r="T31" s="67">
        <v>15</v>
      </c>
      <c r="U31" s="67">
        <v>15</v>
      </c>
      <c r="V31" s="68">
        <f t="shared" si="2"/>
        <v>100</v>
      </c>
    </row>
    <row r="32" spans="1:22">
      <c r="A32" s="28" t="s">
        <v>40</v>
      </c>
      <c r="B32" s="29"/>
      <c r="C32" s="5">
        <v>1250</v>
      </c>
      <c r="D32" s="65">
        <v>100</v>
      </c>
      <c r="E32" s="5">
        <v>8492</v>
      </c>
      <c r="F32" s="66">
        <v>99.858889934148635</v>
      </c>
      <c r="G32" s="64">
        <v>1225</v>
      </c>
      <c r="H32" s="66">
        <v>98</v>
      </c>
      <c r="I32" s="68">
        <v>97.3724884080371</v>
      </c>
      <c r="J32" s="11">
        <v>100</v>
      </c>
      <c r="K32" s="11">
        <v>100</v>
      </c>
      <c r="L32" s="86">
        <v>550</v>
      </c>
      <c r="M32" s="86">
        <v>550</v>
      </c>
      <c r="N32" s="68">
        <f t="shared" si="0"/>
        <v>100</v>
      </c>
      <c r="O32" s="67">
        <v>99</v>
      </c>
      <c r="P32" s="67">
        <v>99</v>
      </c>
      <c r="Q32" s="68">
        <f t="shared" si="1"/>
        <v>100</v>
      </c>
      <c r="R32" s="26">
        <v>10</v>
      </c>
      <c r="S32" s="67">
        <v>8</v>
      </c>
      <c r="T32" s="67">
        <v>13</v>
      </c>
      <c r="U32" s="67">
        <v>11</v>
      </c>
      <c r="V32" s="68">
        <f t="shared" si="2"/>
        <v>84.615384615384613</v>
      </c>
    </row>
    <row r="33" spans="1:22">
      <c r="A33" s="28" t="s">
        <v>41</v>
      </c>
      <c r="B33" s="29"/>
      <c r="C33" s="5">
        <v>601</v>
      </c>
      <c r="D33" s="65">
        <v>100</v>
      </c>
      <c r="E33" s="5">
        <v>3511</v>
      </c>
      <c r="F33" s="66">
        <v>99.461756373937675</v>
      </c>
      <c r="G33" s="64">
        <v>571</v>
      </c>
      <c r="H33" s="66">
        <v>98.109965635738831</v>
      </c>
      <c r="I33" s="68">
        <v>95.970695970695971</v>
      </c>
      <c r="J33" s="11">
        <v>100</v>
      </c>
      <c r="K33" s="11">
        <v>100</v>
      </c>
      <c r="L33" s="86">
        <v>846</v>
      </c>
      <c r="M33" s="86">
        <v>846</v>
      </c>
      <c r="N33" s="68">
        <f t="shared" si="0"/>
        <v>100</v>
      </c>
      <c r="O33" s="67">
        <v>121</v>
      </c>
      <c r="P33" s="67">
        <v>121</v>
      </c>
      <c r="Q33" s="68">
        <f t="shared" si="1"/>
        <v>100</v>
      </c>
      <c r="R33" s="26">
        <v>2</v>
      </c>
      <c r="S33" s="67">
        <v>22</v>
      </c>
      <c r="T33" s="67">
        <v>15</v>
      </c>
      <c r="U33" s="67">
        <v>15</v>
      </c>
      <c r="V33" s="68">
        <f t="shared" si="2"/>
        <v>100</v>
      </c>
    </row>
    <row r="34" spans="1:22">
      <c r="A34" s="28" t="s">
        <v>42</v>
      </c>
      <c r="B34" s="29"/>
      <c r="C34" s="5">
        <v>1147</v>
      </c>
      <c r="D34" s="65">
        <v>98.879310344827587</v>
      </c>
      <c r="E34" s="5">
        <v>6595</v>
      </c>
      <c r="F34" s="66">
        <v>99.9</v>
      </c>
      <c r="G34" s="64">
        <v>1141</v>
      </c>
      <c r="H34" s="66">
        <v>97.9</v>
      </c>
      <c r="I34" s="68">
        <v>98.236331569664898</v>
      </c>
      <c r="J34" s="11">
        <v>98.9</v>
      </c>
      <c r="K34" s="11">
        <v>100</v>
      </c>
      <c r="L34" s="86">
        <v>486</v>
      </c>
      <c r="M34" s="86">
        <v>486</v>
      </c>
      <c r="N34" s="68">
        <f t="shared" si="0"/>
        <v>100</v>
      </c>
      <c r="O34" s="67">
        <v>84</v>
      </c>
      <c r="P34" s="67">
        <v>84</v>
      </c>
      <c r="Q34" s="68">
        <f t="shared" si="1"/>
        <v>100</v>
      </c>
      <c r="R34" s="26">
        <v>23</v>
      </c>
      <c r="S34" s="67">
        <v>26</v>
      </c>
      <c r="T34" s="67">
        <v>106</v>
      </c>
      <c r="U34" s="67">
        <v>106</v>
      </c>
      <c r="V34" s="68">
        <f t="shared" si="2"/>
        <v>100</v>
      </c>
    </row>
    <row r="35" spans="1:22">
      <c r="A35" s="30" t="s">
        <v>72</v>
      </c>
      <c r="B35" s="31"/>
      <c r="C35" s="5">
        <v>285</v>
      </c>
      <c r="D35" s="65">
        <v>100</v>
      </c>
      <c r="E35" s="5">
        <v>1866</v>
      </c>
      <c r="F35" s="66">
        <v>100</v>
      </c>
      <c r="G35" s="64">
        <v>285</v>
      </c>
      <c r="H35" s="66">
        <v>100</v>
      </c>
      <c r="I35" s="68">
        <v>100</v>
      </c>
      <c r="J35" s="11">
        <v>100</v>
      </c>
      <c r="K35" s="11">
        <v>100</v>
      </c>
      <c r="L35" s="86">
        <v>1129</v>
      </c>
      <c r="M35" s="86">
        <v>1129</v>
      </c>
      <c r="N35" s="68">
        <f t="shared" si="0"/>
        <v>100</v>
      </c>
      <c r="O35" s="67">
        <v>209</v>
      </c>
      <c r="P35" s="67">
        <v>209</v>
      </c>
      <c r="Q35" s="68">
        <f t="shared" si="1"/>
        <v>100</v>
      </c>
      <c r="R35" s="26">
        <v>2</v>
      </c>
      <c r="S35" s="67">
        <v>4</v>
      </c>
      <c r="T35" s="67">
        <v>2</v>
      </c>
      <c r="U35" s="67">
        <v>2</v>
      </c>
      <c r="V35" s="68">
        <f t="shared" si="2"/>
        <v>100</v>
      </c>
    </row>
    <row r="36" spans="1:22">
      <c r="A36" s="30" t="s">
        <v>43</v>
      </c>
      <c r="B36" s="31"/>
      <c r="C36" s="5">
        <v>328</v>
      </c>
      <c r="D36" s="65">
        <v>106.49350649350649</v>
      </c>
      <c r="E36" s="32" t="s">
        <v>11</v>
      </c>
      <c r="F36" s="14" t="s">
        <v>11</v>
      </c>
      <c r="G36" s="18" t="s">
        <v>11</v>
      </c>
      <c r="H36" s="14" t="s">
        <v>11</v>
      </c>
      <c r="I36" s="85" t="s">
        <v>11</v>
      </c>
      <c r="J36" s="16" t="s">
        <v>11</v>
      </c>
      <c r="K36" s="13" t="s">
        <v>11</v>
      </c>
      <c r="L36" s="81" t="s">
        <v>11</v>
      </c>
      <c r="M36" s="81" t="s">
        <v>11</v>
      </c>
      <c r="N36" s="85" t="s">
        <v>11</v>
      </c>
      <c r="O36" s="81" t="s">
        <v>11</v>
      </c>
      <c r="P36" s="81" t="s">
        <v>11</v>
      </c>
      <c r="Q36" s="81" t="s">
        <v>11</v>
      </c>
      <c r="R36" s="17" t="s">
        <v>11</v>
      </c>
      <c r="S36" s="81" t="s">
        <v>11</v>
      </c>
      <c r="T36" s="81" t="s">
        <v>11</v>
      </c>
      <c r="U36" s="81" t="s">
        <v>11</v>
      </c>
      <c r="V36" s="67" t="s">
        <v>11</v>
      </c>
    </row>
    <row r="37" spans="1:22">
      <c r="A37" s="30" t="s">
        <v>44</v>
      </c>
      <c r="B37" s="31"/>
      <c r="C37" s="13" t="s">
        <v>11</v>
      </c>
      <c r="D37" s="80" t="s">
        <v>11</v>
      </c>
      <c r="E37" s="13" t="s">
        <v>11</v>
      </c>
      <c r="F37" s="73" t="s">
        <v>11</v>
      </c>
      <c r="G37" s="16" t="s">
        <v>11</v>
      </c>
      <c r="H37" s="16" t="s">
        <v>11</v>
      </c>
      <c r="I37" s="81" t="s">
        <v>11</v>
      </c>
      <c r="J37" s="16" t="s">
        <v>11</v>
      </c>
      <c r="K37" s="16" t="s">
        <v>11</v>
      </c>
      <c r="L37" s="34" t="s">
        <v>11</v>
      </c>
      <c r="M37" s="34" t="s">
        <v>11</v>
      </c>
      <c r="N37" s="67" t="s">
        <v>11</v>
      </c>
      <c r="O37" s="32" t="s">
        <v>11</v>
      </c>
      <c r="P37" s="32" t="s">
        <v>11</v>
      </c>
      <c r="Q37" s="67" t="s">
        <v>11</v>
      </c>
      <c r="R37" s="16" t="s">
        <v>11</v>
      </c>
      <c r="S37" s="81" t="s">
        <v>11</v>
      </c>
      <c r="T37" s="81" t="s">
        <v>11</v>
      </c>
      <c r="U37" s="81" t="s">
        <v>11</v>
      </c>
      <c r="V37" s="67" t="s">
        <v>11</v>
      </c>
    </row>
    <row r="38" spans="1:22">
      <c r="A38" s="30" t="s">
        <v>45</v>
      </c>
      <c r="B38" s="31"/>
      <c r="C38" s="13" t="s">
        <v>11</v>
      </c>
      <c r="D38" s="80" t="s">
        <v>11</v>
      </c>
      <c r="E38" s="13" t="s">
        <v>11</v>
      </c>
      <c r="F38" s="13" t="s">
        <v>11</v>
      </c>
      <c r="G38" s="16" t="s">
        <v>11</v>
      </c>
      <c r="H38" s="16" t="s">
        <v>11</v>
      </c>
      <c r="I38" s="16" t="s">
        <v>11</v>
      </c>
      <c r="J38" s="16" t="s">
        <v>11</v>
      </c>
      <c r="K38" s="16" t="s">
        <v>11</v>
      </c>
      <c r="L38" s="16" t="s">
        <v>11</v>
      </c>
      <c r="M38" s="16" t="s">
        <v>11</v>
      </c>
      <c r="N38" s="81" t="s">
        <v>11</v>
      </c>
      <c r="O38" s="16" t="s">
        <v>11</v>
      </c>
      <c r="P38" s="16" t="s">
        <v>11</v>
      </c>
      <c r="Q38" s="67" t="s">
        <v>11</v>
      </c>
      <c r="R38" s="16" t="s">
        <v>11</v>
      </c>
      <c r="S38" s="25" t="s">
        <v>11</v>
      </c>
      <c r="T38" s="25" t="s">
        <v>11</v>
      </c>
      <c r="U38" s="25" t="s">
        <v>11</v>
      </c>
      <c r="V38" s="67" t="s">
        <v>11</v>
      </c>
    </row>
    <row r="39" spans="1:22">
      <c r="A39" s="30" t="s">
        <v>46</v>
      </c>
      <c r="B39" s="31"/>
      <c r="C39" s="74">
        <f>SUM(C3:C38)</f>
        <v>35312</v>
      </c>
      <c r="D39" s="65">
        <v>95.2</v>
      </c>
      <c r="E39" s="74">
        <f>SUM(E3:E38)</f>
        <v>186753</v>
      </c>
      <c r="F39" s="75">
        <v>90.1</v>
      </c>
      <c r="G39" s="76">
        <v>30791</v>
      </c>
      <c r="H39" s="11">
        <v>84</v>
      </c>
      <c r="I39" s="85">
        <v>97.994389064645134</v>
      </c>
      <c r="J39" s="16">
        <v>99.884125144843566</v>
      </c>
      <c r="K39" s="16">
        <v>95.92885246967775</v>
      </c>
      <c r="L39" s="5">
        <f>SUM(L3:L38)</f>
        <v>16776</v>
      </c>
      <c r="M39" s="5">
        <f>SUM(M3:M38)</f>
        <v>16207</v>
      </c>
      <c r="N39" s="68">
        <f t="shared" si="0"/>
        <v>96.608249880782068</v>
      </c>
      <c r="O39" s="67">
        <f>SUM(O3:O36)</f>
        <v>2438</v>
      </c>
      <c r="P39" s="67">
        <f>SUM(P3:P36)</f>
        <v>2387</v>
      </c>
      <c r="Q39" s="68">
        <f t="shared" si="1"/>
        <v>97.908121410992621</v>
      </c>
      <c r="R39" s="77">
        <f>SUM(R3:R38)</f>
        <v>1270</v>
      </c>
      <c r="S39" s="67">
        <f>SUM(S3:S38)</f>
        <v>1501</v>
      </c>
      <c r="T39" s="67">
        <f>SUM(T3:T38)</f>
        <v>1181</v>
      </c>
      <c r="U39" s="67">
        <f>SUM(U3:U38)</f>
        <v>1164</v>
      </c>
      <c r="V39" s="68">
        <f t="shared" si="2"/>
        <v>98.56054191363252</v>
      </c>
    </row>
  </sheetData>
  <mergeCells count="8">
    <mergeCell ref="O1:Q1"/>
    <mergeCell ref="R1:V1"/>
    <mergeCell ref="A1:B2"/>
    <mergeCell ref="C1:D1"/>
    <mergeCell ref="E1:F1"/>
    <mergeCell ref="G1:H1"/>
    <mergeCell ref="J1:K1"/>
    <mergeCell ref="L1:N1"/>
  </mergeCells>
  <phoneticPr fontId="3" type="noConversion"/>
  <printOptions horizontalCentered="1" verticalCentered="1"/>
  <pageMargins left="0" right="0" top="0.19685039370078741" bottom="0.19685039370078741" header="0.51181102362204722" footer="0.51181102362204722"/>
  <pageSetup paperSize="9"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selection activeCell="J9" sqref="J9"/>
    </sheetView>
  </sheetViews>
  <sheetFormatPr defaultRowHeight="12.75"/>
  <cols>
    <col min="3" max="4" width="11.28515625" customWidth="1"/>
    <col min="5" max="5" width="11.85546875" customWidth="1"/>
    <col min="6" max="7" width="11" customWidth="1"/>
    <col min="8" max="8" width="11.28515625" customWidth="1"/>
  </cols>
  <sheetData>
    <row r="1" spans="1:9" ht="12.75" customHeight="1">
      <c r="A1" s="168" t="s">
        <v>0</v>
      </c>
      <c r="B1" s="168"/>
      <c r="C1" s="162" t="s">
        <v>84</v>
      </c>
      <c r="D1" s="163"/>
      <c r="E1" s="164"/>
      <c r="F1" s="162" t="s">
        <v>85</v>
      </c>
      <c r="G1" s="163"/>
      <c r="H1" s="164"/>
      <c r="I1" s="63"/>
    </row>
    <row r="2" spans="1:9" ht="12.75" customHeight="1">
      <c r="A2" s="168"/>
      <c r="B2" s="168"/>
      <c r="C2" s="165"/>
      <c r="D2" s="166"/>
      <c r="E2" s="167"/>
      <c r="F2" s="165"/>
      <c r="G2" s="166"/>
      <c r="H2" s="167"/>
      <c r="I2" s="63"/>
    </row>
    <row r="3" spans="1:9">
      <c r="A3" s="168"/>
      <c r="B3" s="168"/>
      <c r="C3" s="34">
        <v>2014</v>
      </c>
      <c r="D3" s="34">
        <v>2013</v>
      </c>
      <c r="E3" s="34">
        <v>2012</v>
      </c>
      <c r="F3" s="34">
        <v>2014</v>
      </c>
      <c r="G3" s="34">
        <v>2013</v>
      </c>
      <c r="H3" s="34">
        <v>2012</v>
      </c>
      <c r="I3" s="63"/>
    </row>
    <row r="4" spans="1:9">
      <c r="A4" s="158" t="s">
        <v>10</v>
      </c>
      <c r="B4" s="159"/>
      <c r="C4" s="14"/>
      <c r="D4" s="14">
        <v>100</v>
      </c>
      <c r="E4" s="14">
        <v>100</v>
      </c>
      <c r="F4" s="14"/>
      <c r="G4" s="14">
        <v>100</v>
      </c>
      <c r="H4" s="14">
        <v>100</v>
      </c>
      <c r="I4" s="63"/>
    </row>
    <row r="5" spans="1:9">
      <c r="A5" s="158" t="s">
        <v>12</v>
      </c>
      <c r="B5" s="159"/>
      <c r="C5" s="14"/>
      <c r="D5" s="14">
        <v>100</v>
      </c>
      <c r="E5" s="14">
        <v>100</v>
      </c>
      <c r="F5" s="14"/>
      <c r="G5" s="14">
        <v>100</v>
      </c>
      <c r="H5" s="14">
        <v>100</v>
      </c>
      <c r="I5" s="63"/>
    </row>
    <row r="6" spans="1:9">
      <c r="A6" s="158" t="s">
        <v>13</v>
      </c>
      <c r="B6" s="159"/>
      <c r="C6" s="14"/>
      <c r="D6" s="14">
        <v>90.3</v>
      </c>
      <c r="E6" s="14">
        <v>91.954022988505741</v>
      </c>
      <c r="F6" s="14"/>
      <c r="G6" s="14">
        <v>90.9</v>
      </c>
      <c r="H6" s="14">
        <v>88.059701492537314</v>
      </c>
      <c r="I6" s="63"/>
    </row>
    <row r="7" spans="1:9">
      <c r="A7" s="158" t="s">
        <v>14</v>
      </c>
      <c r="B7" s="159"/>
      <c r="C7" s="14"/>
      <c r="D7" s="14">
        <v>77</v>
      </c>
      <c r="E7" s="14">
        <v>83.730158730158735</v>
      </c>
      <c r="F7" s="14"/>
      <c r="G7" s="14">
        <v>93.5</v>
      </c>
      <c r="H7" s="14">
        <v>72.727272727272734</v>
      </c>
      <c r="I7" s="63"/>
    </row>
    <row r="8" spans="1:9">
      <c r="A8" s="158" t="s">
        <v>15</v>
      </c>
      <c r="B8" s="159"/>
      <c r="C8" s="14"/>
      <c r="D8" s="14">
        <v>100</v>
      </c>
      <c r="E8" s="14">
        <v>100</v>
      </c>
      <c r="F8" s="14"/>
      <c r="G8" s="14">
        <v>55.6</v>
      </c>
      <c r="H8" s="14">
        <v>100</v>
      </c>
      <c r="I8" s="63"/>
    </row>
    <row r="9" spans="1:9">
      <c r="A9" s="158" t="s">
        <v>16</v>
      </c>
      <c r="B9" s="159"/>
      <c r="C9" s="14"/>
      <c r="D9" s="14">
        <v>68</v>
      </c>
      <c r="E9" s="14">
        <v>97.297297297297291</v>
      </c>
      <c r="F9" s="14"/>
      <c r="G9" s="14">
        <v>60</v>
      </c>
      <c r="H9" s="14">
        <v>100</v>
      </c>
      <c r="I9" s="63"/>
    </row>
    <row r="10" spans="1:9">
      <c r="A10" s="158" t="s">
        <v>17</v>
      </c>
      <c r="B10" s="159"/>
      <c r="C10" s="14"/>
      <c r="D10" s="14">
        <v>100</v>
      </c>
      <c r="E10" s="14">
        <v>100</v>
      </c>
      <c r="F10" s="14"/>
      <c r="G10" s="14">
        <v>100</v>
      </c>
      <c r="H10" s="14">
        <v>100</v>
      </c>
      <c r="I10" s="63"/>
    </row>
    <row r="11" spans="1:9">
      <c r="A11" s="158" t="s">
        <v>18</v>
      </c>
      <c r="B11" s="159"/>
      <c r="C11" s="14"/>
      <c r="D11" s="14">
        <v>100</v>
      </c>
      <c r="E11" s="14">
        <v>100</v>
      </c>
      <c r="F11" s="14"/>
      <c r="G11" s="14">
        <v>100</v>
      </c>
      <c r="H11" s="14">
        <v>100</v>
      </c>
      <c r="I11" s="63"/>
    </row>
    <row r="12" spans="1:9">
      <c r="A12" s="158" t="s">
        <v>19</v>
      </c>
      <c r="B12" s="159"/>
      <c r="C12" s="32"/>
      <c r="D12" s="32">
        <v>90.9</v>
      </c>
      <c r="E12" s="32">
        <v>87.5</v>
      </c>
      <c r="F12" s="14"/>
      <c r="G12" s="14">
        <v>89.7</v>
      </c>
      <c r="H12" s="14">
        <v>82.051282051282058</v>
      </c>
      <c r="I12" s="63"/>
    </row>
    <row r="13" spans="1:9">
      <c r="A13" s="158" t="s">
        <v>20</v>
      </c>
      <c r="B13" s="159"/>
      <c r="C13" s="14"/>
      <c r="D13" s="14">
        <v>100</v>
      </c>
      <c r="E13" s="14">
        <v>83.098591549295776</v>
      </c>
      <c r="F13" s="14"/>
      <c r="G13" s="14">
        <v>100</v>
      </c>
      <c r="H13" s="14">
        <v>78.461538461538467</v>
      </c>
      <c r="I13" s="63"/>
    </row>
    <row r="14" spans="1:9">
      <c r="A14" s="158" t="s">
        <v>21</v>
      </c>
      <c r="B14" s="159"/>
      <c r="C14" s="14"/>
      <c r="D14" s="14">
        <v>100</v>
      </c>
      <c r="E14" s="14">
        <v>100</v>
      </c>
      <c r="F14" s="14"/>
      <c r="G14" s="14">
        <v>100</v>
      </c>
      <c r="H14" s="14">
        <v>100</v>
      </c>
      <c r="I14" s="63"/>
    </row>
    <row r="15" spans="1:9">
      <c r="A15" s="158" t="s">
        <v>22</v>
      </c>
      <c r="B15" s="159"/>
      <c r="C15" s="14"/>
      <c r="D15" s="14">
        <v>100</v>
      </c>
      <c r="E15" s="14">
        <v>100</v>
      </c>
      <c r="F15" s="14"/>
      <c r="G15" s="14">
        <v>100</v>
      </c>
      <c r="H15" s="14">
        <v>100</v>
      </c>
      <c r="I15" s="63"/>
    </row>
    <row r="16" spans="1:9">
      <c r="A16" s="158" t="s">
        <v>23</v>
      </c>
      <c r="B16" s="159"/>
      <c r="C16" s="14"/>
      <c r="D16" s="14">
        <v>103.4</v>
      </c>
      <c r="E16" s="14">
        <v>117.39130434782609</v>
      </c>
      <c r="F16" s="14"/>
      <c r="G16" s="14">
        <v>100</v>
      </c>
      <c r="H16" s="14">
        <v>103.84615384615384</v>
      </c>
      <c r="I16" s="63"/>
    </row>
    <row r="17" spans="1:9">
      <c r="A17" s="158" t="s">
        <v>24</v>
      </c>
      <c r="B17" s="159"/>
      <c r="C17" s="14"/>
      <c r="D17" s="14">
        <v>100</v>
      </c>
      <c r="E17" s="14">
        <v>100</v>
      </c>
      <c r="F17" s="14"/>
      <c r="G17" s="14">
        <v>100</v>
      </c>
      <c r="H17" s="14">
        <v>100</v>
      </c>
      <c r="I17" s="63"/>
    </row>
    <row r="18" spans="1:9">
      <c r="A18" s="158" t="s">
        <v>25</v>
      </c>
      <c r="B18" s="159"/>
      <c r="C18" s="14"/>
      <c r="D18" s="14">
        <v>56.5</v>
      </c>
      <c r="E18" s="14">
        <v>65.822784810126578</v>
      </c>
      <c r="F18" s="14"/>
      <c r="G18" s="14">
        <v>57.9</v>
      </c>
      <c r="H18" s="14">
        <v>38</v>
      </c>
      <c r="I18" s="63"/>
    </row>
    <row r="19" spans="1:9">
      <c r="A19" s="158" t="s">
        <v>26</v>
      </c>
      <c r="B19" s="159"/>
      <c r="C19" s="14"/>
      <c r="D19" s="14">
        <v>69</v>
      </c>
      <c r="E19" s="14">
        <v>98.4375</v>
      </c>
      <c r="F19" s="14"/>
      <c r="G19" s="14">
        <v>39.200000000000003</v>
      </c>
      <c r="H19" s="14">
        <v>97.142857142857139</v>
      </c>
      <c r="I19" s="63"/>
    </row>
    <row r="20" spans="1:9">
      <c r="A20" s="158" t="s">
        <v>27</v>
      </c>
      <c r="B20" s="159"/>
      <c r="C20" s="14"/>
      <c r="D20" s="14">
        <v>100</v>
      </c>
      <c r="E20" s="14">
        <v>100</v>
      </c>
      <c r="F20" s="14"/>
      <c r="G20" s="14">
        <v>90.3</v>
      </c>
      <c r="H20" s="14">
        <v>100</v>
      </c>
      <c r="I20" s="63"/>
    </row>
    <row r="21" spans="1:9">
      <c r="A21" s="158" t="s">
        <v>28</v>
      </c>
      <c r="B21" s="159"/>
      <c r="C21" s="14"/>
      <c r="D21" s="14">
        <v>70.900000000000006</v>
      </c>
      <c r="E21" s="14">
        <v>89.908256880733944</v>
      </c>
      <c r="F21" s="14"/>
      <c r="G21" s="14">
        <v>44.2</v>
      </c>
      <c r="H21" s="14">
        <v>98.507462686567166</v>
      </c>
      <c r="I21" s="63"/>
    </row>
    <row r="22" spans="1:9">
      <c r="A22" s="158" t="s">
        <v>29</v>
      </c>
      <c r="B22" s="159"/>
      <c r="C22" s="14"/>
      <c r="D22" s="14">
        <v>100</v>
      </c>
      <c r="E22" s="14">
        <v>100</v>
      </c>
      <c r="F22" s="14"/>
      <c r="G22" s="14">
        <v>100</v>
      </c>
      <c r="H22" s="14">
        <v>100</v>
      </c>
      <c r="I22" s="63"/>
    </row>
    <row r="23" spans="1:9">
      <c r="A23" s="158" t="s">
        <v>30</v>
      </c>
      <c r="B23" s="159"/>
      <c r="C23" s="14"/>
      <c r="D23" s="14">
        <v>90.7</v>
      </c>
      <c r="E23" s="14">
        <v>92.682926829268297</v>
      </c>
      <c r="F23" s="14"/>
      <c r="G23" s="14">
        <v>78.599999999999994</v>
      </c>
      <c r="H23" s="14">
        <v>84.415584415584419</v>
      </c>
      <c r="I23" s="63"/>
    </row>
    <row r="24" spans="1:9">
      <c r="A24" s="158" t="s">
        <v>31</v>
      </c>
      <c r="B24" s="159"/>
      <c r="C24" s="14"/>
      <c r="D24" s="14">
        <v>100</v>
      </c>
      <c r="E24" s="14">
        <v>100</v>
      </c>
      <c r="F24" s="14"/>
      <c r="G24" s="14">
        <v>100</v>
      </c>
      <c r="H24" s="14">
        <v>100</v>
      </c>
      <c r="I24" s="63"/>
    </row>
    <row r="25" spans="1:9">
      <c r="A25" s="158" t="s">
        <v>32</v>
      </c>
      <c r="B25" s="159"/>
      <c r="C25" s="14"/>
      <c r="D25" s="14">
        <v>90.9</v>
      </c>
      <c r="E25" s="14">
        <v>92.10526315789474</v>
      </c>
      <c r="F25" s="14"/>
      <c r="G25" s="14">
        <v>76.5</v>
      </c>
      <c r="H25" s="14">
        <v>100</v>
      </c>
      <c r="I25" s="63"/>
    </row>
    <row r="26" spans="1:9">
      <c r="A26" s="158" t="s">
        <v>33</v>
      </c>
      <c r="B26" s="159"/>
      <c r="C26" s="14"/>
      <c r="D26" s="14">
        <v>100</v>
      </c>
      <c r="E26" s="14">
        <v>92.857142857142861</v>
      </c>
      <c r="F26" s="14"/>
      <c r="G26" s="14">
        <v>100</v>
      </c>
      <c r="H26" s="14">
        <v>100</v>
      </c>
      <c r="I26" s="63"/>
    </row>
    <row r="27" spans="1:9">
      <c r="A27" s="158" t="s">
        <v>34</v>
      </c>
      <c r="B27" s="159"/>
      <c r="C27" s="14"/>
      <c r="D27" s="14">
        <v>83.3</v>
      </c>
      <c r="E27" s="14">
        <v>84.848484848484844</v>
      </c>
      <c r="F27" s="14"/>
      <c r="G27" s="14">
        <v>76.900000000000006</v>
      </c>
      <c r="H27" s="14">
        <v>89.090909090909093</v>
      </c>
      <c r="I27" s="63"/>
    </row>
    <row r="28" spans="1:9">
      <c r="A28" s="158" t="s">
        <v>35</v>
      </c>
      <c r="B28" s="159"/>
      <c r="C28" s="14"/>
      <c r="D28" s="14">
        <v>89.4</v>
      </c>
      <c r="E28" s="14">
        <v>85</v>
      </c>
      <c r="F28" s="14"/>
      <c r="G28" s="14">
        <v>96</v>
      </c>
      <c r="H28" s="14">
        <v>95.588235294117652</v>
      </c>
      <c r="I28" s="63"/>
    </row>
    <row r="29" spans="1:9">
      <c r="A29" s="158" t="s">
        <v>36</v>
      </c>
      <c r="B29" s="159"/>
      <c r="C29" s="14"/>
      <c r="D29" s="14">
        <v>88.3</v>
      </c>
      <c r="E29" s="14">
        <v>80.672268907563023</v>
      </c>
      <c r="F29" s="14"/>
      <c r="G29" s="14">
        <v>86.1</v>
      </c>
      <c r="H29" s="14">
        <v>77.89473684210526</v>
      </c>
      <c r="I29" s="63"/>
    </row>
    <row r="30" spans="1:9">
      <c r="A30" s="158" t="s">
        <v>37</v>
      </c>
      <c r="B30" s="159"/>
      <c r="C30" s="14"/>
      <c r="D30" s="14">
        <v>96.6</v>
      </c>
      <c r="E30" s="14">
        <v>94.418604651162795</v>
      </c>
      <c r="F30" s="14"/>
      <c r="G30" s="14">
        <v>93.1</v>
      </c>
      <c r="H30" s="14">
        <v>96.022727272727266</v>
      </c>
      <c r="I30" s="63"/>
    </row>
    <row r="31" spans="1:9">
      <c r="A31" s="158" t="s">
        <v>38</v>
      </c>
      <c r="B31" s="159"/>
      <c r="C31" s="14"/>
      <c r="D31" s="14">
        <v>65.5</v>
      </c>
      <c r="E31" s="14">
        <v>58.620689655172413</v>
      </c>
      <c r="F31" s="14"/>
      <c r="G31" s="14">
        <v>61.9</v>
      </c>
      <c r="H31" s="14">
        <v>77.41935483870968</v>
      </c>
      <c r="I31" s="63"/>
    </row>
    <row r="32" spans="1:9">
      <c r="A32" s="158" t="s">
        <v>39</v>
      </c>
      <c r="B32" s="159"/>
      <c r="C32" s="14"/>
      <c r="D32" s="14">
        <v>100</v>
      </c>
      <c r="E32" s="14">
        <v>100</v>
      </c>
      <c r="F32" s="14"/>
      <c r="G32" s="14">
        <v>100</v>
      </c>
      <c r="H32" s="14">
        <v>100</v>
      </c>
      <c r="I32" s="63"/>
    </row>
    <row r="33" spans="1:9">
      <c r="A33" s="158" t="s">
        <v>40</v>
      </c>
      <c r="B33" s="159"/>
      <c r="C33" s="14"/>
      <c r="D33" s="14">
        <v>100</v>
      </c>
      <c r="E33" s="14">
        <v>98.850574712643677</v>
      </c>
      <c r="F33" s="14"/>
      <c r="G33" s="14">
        <v>100</v>
      </c>
      <c r="H33" s="14">
        <v>92.708333333333329</v>
      </c>
      <c r="I33" s="63"/>
    </row>
    <row r="34" spans="1:9">
      <c r="A34" s="158" t="s">
        <v>41</v>
      </c>
      <c r="B34" s="159"/>
      <c r="C34" s="14"/>
      <c r="D34" s="14">
        <v>95.7</v>
      </c>
      <c r="E34" s="14">
        <v>100</v>
      </c>
      <c r="F34" s="14"/>
      <c r="G34" s="14">
        <v>95.5</v>
      </c>
      <c r="H34" s="14">
        <v>97.435897435897431</v>
      </c>
      <c r="I34" s="63"/>
    </row>
    <row r="35" spans="1:9">
      <c r="A35" s="158" t="s">
        <v>42</v>
      </c>
      <c r="B35" s="159"/>
      <c r="C35" s="14"/>
      <c r="D35" s="14">
        <v>100</v>
      </c>
      <c r="E35" s="14">
        <v>98.780487804878049</v>
      </c>
      <c r="F35" s="14"/>
      <c r="G35" s="14">
        <v>100</v>
      </c>
      <c r="H35" s="14">
        <v>97.58064516129032</v>
      </c>
      <c r="I35" s="63"/>
    </row>
    <row r="36" spans="1:9">
      <c r="A36" s="160" t="s">
        <v>72</v>
      </c>
      <c r="B36" s="161"/>
      <c r="C36" s="14"/>
      <c r="D36" s="14">
        <v>100</v>
      </c>
      <c r="E36" s="14">
        <v>100</v>
      </c>
      <c r="F36" s="14"/>
      <c r="G36" s="14">
        <v>100</v>
      </c>
      <c r="H36" s="14">
        <v>107.4074074074074</v>
      </c>
      <c r="I36" s="63"/>
    </row>
    <row r="37" spans="1:9">
      <c r="A37" s="160" t="s">
        <v>43</v>
      </c>
      <c r="B37" s="161"/>
      <c r="C37" s="14"/>
      <c r="D37" s="14">
        <v>100</v>
      </c>
      <c r="E37" s="14">
        <v>100</v>
      </c>
      <c r="F37" s="14"/>
      <c r="G37" s="14">
        <v>100</v>
      </c>
      <c r="H37" s="14">
        <v>100</v>
      </c>
      <c r="I37" s="63"/>
    </row>
    <row r="38" spans="1:9">
      <c r="A38" s="160" t="s">
        <v>44</v>
      </c>
      <c r="B38" s="161"/>
      <c r="C38" s="32"/>
      <c r="D38" s="32" t="s">
        <v>11</v>
      </c>
      <c r="E38" s="32" t="s">
        <v>11</v>
      </c>
      <c r="F38" s="32"/>
      <c r="G38" s="32" t="s">
        <v>11</v>
      </c>
      <c r="H38" s="32" t="s">
        <v>11</v>
      </c>
      <c r="I38" s="63"/>
    </row>
    <row r="39" spans="1:9">
      <c r="A39" s="160" t="s">
        <v>45</v>
      </c>
      <c r="B39" s="161"/>
      <c r="C39" s="32"/>
      <c r="D39" s="32" t="s">
        <v>11</v>
      </c>
      <c r="E39" s="32" t="s">
        <v>11</v>
      </c>
      <c r="F39" s="32"/>
      <c r="G39" s="32" t="s">
        <v>11</v>
      </c>
      <c r="H39" s="32" t="s">
        <v>11</v>
      </c>
    </row>
    <row r="40" spans="1:9">
      <c r="A40" s="160" t="s">
        <v>46</v>
      </c>
      <c r="B40" s="91"/>
      <c r="C40" s="32"/>
      <c r="D40" s="32">
        <v>88.7</v>
      </c>
      <c r="E40" s="32">
        <v>89.3</v>
      </c>
      <c r="F40" s="32"/>
      <c r="G40" s="32">
        <v>86.2</v>
      </c>
      <c r="H40" s="32">
        <v>89.3</v>
      </c>
    </row>
  </sheetData>
  <mergeCells count="40">
    <mergeCell ref="C1:E2"/>
    <mergeCell ref="F1:H2"/>
    <mergeCell ref="A40:B40"/>
    <mergeCell ref="A30:B30"/>
    <mergeCell ref="A1:B3"/>
    <mergeCell ref="A20:B20"/>
    <mergeCell ref="A27:B27"/>
    <mergeCell ref="A4:B4"/>
    <mergeCell ref="A37:B37"/>
    <mergeCell ref="A38:B38"/>
    <mergeCell ref="A15:B15"/>
    <mergeCell ref="A29:B29"/>
    <mergeCell ref="A33:B33"/>
    <mergeCell ref="A36:B36"/>
    <mergeCell ref="A11:B11"/>
    <mergeCell ref="A12:B12"/>
    <mergeCell ref="A16:B16"/>
    <mergeCell ref="A17:B17"/>
    <mergeCell ref="A18:B18"/>
    <mergeCell ref="A19:B19"/>
    <mergeCell ref="A32:B32"/>
    <mergeCell ref="A34:B34"/>
    <mergeCell ref="A5:B5"/>
    <mergeCell ref="A7:B7"/>
    <mergeCell ref="A8:B8"/>
    <mergeCell ref="A9:B9"/>
    <mergeCell ref="A13:B13"/>
    <mergeCell ref="A14:B14"/>
    <mergeCell ref="A6:B6"/>
    <mergeCell ref="A10:B10"/>
    <mergeCell ref="A21:B21"/>
    <mergeCell ref="A22:B22"/>
    <mergeCell ref="A23:B23"/>
    <mergeCell ref="A24:B24"/>
    <mergeCell ref="A35:B35"/>
    <mergeCell ref="A39:B39"/>
    <mergeCell ref="A25:B25"/>
    <mergeCell ref="A26:B26"/>
    <mergeCell ref="A28:B28"/>
    <mergeCell ref="A31:B31"/>
  </mergeCells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Лист2!Область_печати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2015-03-20T01:41:01Z</cp:lastPrinted>
  <dcterms:created xsi:type="dcterms:W3CDTF">2010-01-20T05:34:06Z</dcterms:created>
  <dcterms:modified xsi:type="dcterms:W3CDTF">2015-12-10T18:19:19Z</dcterms:modified>
</cp:coreProperties>
</file>